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10" yWindow="65176" windowWidth="10200" windowHeight="6870" activeTab="0"/>
  </bookViews>
  <sheets>
    <sheet name="培养计划运行表" sheetId="1" r:id="rId1"/>
    <sheet name="总体安排表" sheetId="2" r:id="rId2"/>
    <sheet name="学分结构表" sheetId="3" r:id="rId3"/>
  </sheets>
  <definedNames>
    <definedName name="_xlnm.Print_Area" localSheetId="0">'培养计划运行表'!$A$1:$V$114</definedName>
    <definedName name="_xlnm.Print_Titles" localSheetId="0">'培养计划运行表'!$3:$4</definedName>
  </definedNames>
  <calcPr fullCalcOnLoad="1"/>
</workbook>
</file>

<file path=xl/sharedStrings.xml><?xml version="1.0" encoding="utf-8"?>
<sst xmlns="http://schemas.openxmlformats.org/spreadsheetml/2006/main" count="494" uniqueCount="261">
  <si>
    <t>形势与政策</t>
  </si>
  <si>
    <t>马克思主义基本原理</t>
  </si>
  <si>
    <t>中国近现代史纲要</t>
  </si>
  <si>
    <t>入学教育</t>
  </si>
  <si>
    <t>生产实习</t>
  </si>
  <si>
    <t>军训</t>
  </si>
  <si>
    <t>单位：周</t>
  </si>
  <si>
    <t>教学环节</t>
  </si>
  <si>
    <t>总周数</t>
  </si>
  <si>
    <t>学分</t>
  </si>
  <si>
    <t>第一学年</t>
  </si>
  <si>
    <t>第二学年</t>
  </si>
  <si>
    <t>第三学年</t>
  </si>
  <si>
    <t>第四学年</t>
  </si>
  <si>
    <t>一</t>
  </si>
  <si>
    <t>二</t>
  </si>
  <si>
    <t>三</t>
  </si>
  <si>
    <t>四</t>
  </si>
  <si>
    <t>五</t>
  </si>
  <si>
    <t>六</t>
  </si>
  <si>
    <t>七</t>
  </si>
  <si>
    <t>八</t>
  </si>
  <si>
    <t>理论教学</t>
  </si>
  <si>
    <t>入学教育</t>
  </si>
  <si>
    <t>暑期社会实践</t>
  </si>
  <si>
    <t>(6)</t>
  </si>
  <si>
    <t>(2)</t>
  </si>
  <si>
    <t>考试</t>
  </si>
  <si>
    <t>毕业鉴定</t>
  </si>
  <si>
    <t>寒暑假</t>
  </si>
  <si>
    <t>机动</t>
  </si>
  <si>
    <t>合计</t>
  </si>
  <si>
    <t>教学进程安排表</t>
  </si>
  <si>
    <t>学历及周数分配</t>
  </si>
  <si>
    <t>学年</t>
  </si>
  <si>
    <t>学期</t>
  </si>
  <si>
    <t>一</t>
  </si>
  <si>
    <t>二</t>
  </si>
  <si>
    <t>三</t>
  </si>
  <si>
    <t>四</t>
  </si>
  <si>
    <t>五</t>
  </si>
  <si>
    <t>六</t>
  </si>
  <si>
    <t>七</t>
  </si>
  <si>
    <t>八</t>
  </si>
  <si>
    <t>十一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</si>
  <si>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</si>
  <si>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</si>
  <si>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</si>
  <si>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</si>
  <si>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</si>
  <si>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</si>
  <si>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</si>
  <si>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</si>
  <si>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二十一</t>
  </si>
  <si>
    <t>二十二</t>
  </si>
  <si>
    <t>二十三</t>
  </si>
  <si>
    <t>二十四</t>
  </si>
  <si>
    <t>二十五</t>
  </si>
  <si>
    <t>二十六</t>
  </si>
  <si>
    <t>二十七</t>
  </si>
  <si>
    <t>二十八</t>
  </si>
  <si>
    <t>⊕√</t>
  </si>
  <si>
    <t>√</t>
  </si>
  <si>
    <t>√</t>
  </si>
  <si>
    <t>:</t>
  </si>
  <si>
    <t>//</t>
  </si>
  <si>
    <t>++</t>
  </si>
  <si>
    <t>×</t>
  </si>
  <si>
    <t>×○</t>
  </si>
  <si>
    <t>注:√--理论教学,:--考试, ++--实习, //--军训,⊕--入学教育, ○--毕业鉴定, ≠--实验, ≯--课程设计, ×--毕业论文/毕业设计</t>
  </si>
  <si>
    <r>
      <t>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程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型</t>
    </r>
  </si>
  <si>
    <t>毕业最低学分要求</t>
  </si>
  <si>
    <t>通修课</t>
  </si>
  <si>
    <t>二</t>
  </si>
  <si>
    <t>三</t>
  </si>
  <si>
    <t>五</t>
  </si>
  <si>
    <t>六</t>
  </si>
  <si>
    <t>八</t>
  </si>
  <si>
    <r>
      <t xml:space="preserve">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名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称</t>
    </r>
    <r>
      <rPr>
        <sz val="9"/>
        <rFont val="Times New Roman"/>
        <family val="1"/>
      </rPr>
      <t xml:space="preserve">                               </t>
    </r>
  </si>
  <si>
    <t>通修</t>
  </si>
  <si>
    <t>选修</t>
  </si>
  <si>
    <r>
      <t>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科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基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础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课程</t>
    </r>
  </si>
  <si>
    <t>毕业设计</t>
  </si>
  <si>
    <t>理论教学</t>
  </si>
  <si>
    <t>公共基础课程</t>
  </si>
  <si>
    <t>必修</t>
  </si>
  <si>
    <t>学科基础课程</t>
  </si>
  <si>
    <t>专业主干课程</t>
  </si>
  <si>
    <t>专业方向课程</t>
  </si>
  <si>
    <t>实践教学</t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</si>
  <si>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计</t>
    </r>
  </si>
  <si>
    <t>教学计划总体安排表（理学类）</t>
  </si>
  <si>
    <r>
      <t>必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修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学分</t>
    </r>
  </si>
  <si>
    <t>专业选修课程</t>
  </si>
  <si>
    <t>实践性教学</t>
  </si>
  <si>
    <t>普通生物学实习（一）</t>
  </si>
  <si>
    <t>普通生物学实习（二）</t>
  </si>
  <si>
    <t>普通生态学实习</t>
  </si>
  <si>
    <t>环境地学基础实习</t>
  </si>
  <si>
    <t>生态工程学实习</t>
  </si>
  <si>
    <t>微生物学实验</t>
  </si>
  <si>
    <t>学年论文</t>
  </si>
  <si>
    <t>南京信息工程大学2010版教学计划学分结构表（理学类）</t>
  </si>
  <si>
    <t>生态学专业</t>
  </si>
  <si>
    <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类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别</t>
    </r>
  </si>
  <si>
    <t>课程性质</t>
  </si>
  <si>
    <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编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号</t>
    </r>
  </si>
  <si>
    <r>
      <t>学分</t>
    </r>
    <r>
      <rPr>
        <sz val="9"/>
        <rFont val="Times New Roman"/>
        <family val="1"/>
      </rPr>
      <t xml:space="preserve"> </t>
    </r>
  </si>
  <si>
    <r>
      <t>总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学时</t>
    </r>
  </si>
  <si>
    <r>
      <t xml:space="preserve">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内</t>
    </r>
    <r>
      <rPr>
        <sz val="9"/>
        <rFont val="Times New Roman"/>
        <family val="1"/>
      </rPr>
      <t xml:space="preserve">             </t>
    </r>
  </si>
  <si>
    <t>课外</t>
  </si>
  <si>
    <t>各学期周学时分配</t>
  </si>
  <si>
    <t>开课院部</t>
  </si>
  <si>
    <t>建议开课学期</t>
  </si>
  <si>
    <r>
      <t>备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注</t>
    </r>
  </si>
  <si>
    <r>
      <t>讲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 </t>
    </r>
  </si>
  <si>
    <r>
      <t>实验</t>
    </r>
    <r>
      <rPr>
        <sz val="9"/>
        <rFont val="Times New Roman"/>
        <family val="1"/>
      </rPr>
      <t xml:space="preserve"> </t>
    </r>
  </si>
  <si>
    <t>上机</t>
  </si>
  <si>
    <t>一</t>
  </si>
  <si>
    <t>四</t>
  </si>
  <si>
    <t>七</t>
  </si>
  <si>
    <r>
      <t xml:space="preserve">            </t>
    </r>
    <r>
      <rPr>
        <sz val="9"/>
        <rFont val="宋体"/>
        <family val="0"/>
      </rPr>
      <t>公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共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课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程</t>
    </r>
  </si>
  <si>
    <r>
      <t>必修</t>
    </r>
    <r>
      <rPr>
        <sz val="9"/>
        <rFont val="Times New Roman"/>
        <family val="1"/>
      </rPr>
      <t>75</t>
    </r>
    <r>
      <rPr>
        <sz val="9"/>
        <rFont val="宋体"/>
        <family val="0"/>
      </rPr>
      <t>学分</t>
    </r>
    <r>
      <rPr>
        <sz val="9"/>
        <rFont val="Times New Roman"/>
        <family val="1"/>
      </rPr>
      <t xml:space="preserve">              </t>
    </r>
  </si>
  <si>
    <r>
      <t>体育（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</si>
  <si>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体育部</t>
  </si>
  <si>
    <r>
      <t>体育（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</si>
  <si>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体育（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</si>
  <si>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体育（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</si>
  <si>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t>计算机基础Ⅰ</t>
  </si>
  <si>
    <t>计软院</t>
  </si>
  <si>
    <t>大气科学概论Ⅱ</t>
  </si>
  <si>
    <t>气科院</t>
  </si>
  <si>
    <t>线性代数</t>
  </si>
  <si>
    <t>数理院</t>
  </si>
  <si>
    <t>概率统计</t>
  </si>
  <si>
    <r>
      <t>高等数学Ⅰ（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</si>
  <si>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高等数学Ⅰ（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</si>
  <si>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大学物理（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</si>
  <si>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大学物理（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</si>
  <si>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大学物理实验（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</si>
  <si>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大学物理实验（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</si>
  <si>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大学英语（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</si>
  <si>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语院</t>
  </si>
  <si>
    <r>
      <t>大学英语（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</si>
  <si>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大学英语（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</si>
  <si>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大学英语（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</si>
  <si>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t>C</t>
    </r>
    <r>
      <rPr>
        <sz val="9"/>
        <rFont val="宋体"/>
        <family val="0"/>
      </rPr>
      <t>语言程序设计</t>
    </r>
  </si>
  <si>
    <r>
      <t>FORTRAN</t>
    </r>
    <r>
      <rPr>
        <sz val="9"/>
        <rFont val="宋体"/>
        <family val="0"/>
      </rPr>
      <t>语言程序设计</t>
    </r>
  </si>
  <si>
    <t>计软院</t>
  </si>
  <si>
    <t>通修课</t>
  </si>
  <si>
    <r>
      <t>其中</t>
    </r>
    <r>
      <rPr>
        <sz val="9"/>
        <rFont val="Times New Roman"/>
        <family val="1"/>
      </rPr>
      <t>2</t>
    </r>
    <r>
      <rPr>
        <sz val="9"/>
        <rFont val="宋体"/>
        <family val="0"/>
      </rPr>
      <t>学分人文社会科学类课程，</t>
    </r>
    <r>
      <rPr>
        <sz val="9"/>
        <rFont val="Times New Roman"/>
        <family val="1"/>
      </rPr>
      <t>2</t>
    </r>
    <r>
      <rPr>
        <sz val="9"/>
        <rFont val="宋体"/>
        <family val="0"/>
      </rPr>
      <t>学分公共艺术类课程，大学语文为指定选修</t>
    </r>
  </si>
  <si>
    <r>
      <t>合计</t>
    </r>
    <r>
      <rPr>
        <sz val="9"/>
        <rFont val="Times New Roman"/>
        <family val="1"/>
      </rPr>
      <t xml:space="preserve">  </t>
    </r>
  </si>
  <si>
    <t>无机及分析化学Ⅱ</t>
  </si>
  <si>
    <t>环科院</t>
  </si>
  <si>
    <t>无机及分析化学实验</t>
  </si>
  <si>
    <t>有机化学及实验</t>
  </si>
  <si>
    <t>生物化学</t>
  </si>
  <si>
    <t>生物化学实验</t>
  </si>
  <si>
    <t>普通生物学（一）</t>
  </si>
  <si>
    <t>普通生物学实验（一）</t>
  </si>
  <si>
    <t>专业主干课程</t>
  </si>
  <si>
    <r>
      <t>必修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学分</t>
    </r>
  </si>
  <si>
    <t>普通生物学（二）</t>
  </si>
  <si>
    <t>普通生物学实验（二）</t>
  </si>
  <si>
    <t>微生物学</t>
  </si>
  <si>
    <t>生物统计学</t>
  </si>
  <si>
    <t>环境地学基础</t>
  </si>
  <si>
    <t>植物生理学</t>
  </si>
  <si>
    <t>植物生理学实验</t>
  </si>
  <si>
    <t>普通生态学Ⅰ</t>
  </si>
  <si>
    <t>普通生态学实验</t>
  </si>
  <si>
    <t>生态工程学</t>
  </si>
  <si>
    <r>
      <t>合计</t>
    </r>
    <r>
      <rPr>
        <sz val="9"/>
        <rFont val="Times New Roman"/>
        <family val="1"/>
      </rPr>
      <t xml:space="preserve"> </t>
    </r>
  </si>
  <si>
    <t>专业方向课程Ⅰ</t>
  </si>
  <si>
    <r>
      <t>12</t>
    </r>
    <r>
      <rPr>
        <sz val="9"/>
        <rFont val="宋体"/>
        <family val="0"/>
      </rPr>
      <t>学分</t>
    </r>
  </si>
  <si>
    <t>全球生态学</t>
  </si>
  <si>
    <t>气象生态方向</t>
  </si>
  <si>
    <t>生态气象学</t>
  </si>
  <si>
    <t>植物生态学</t>
  </si>
  <si>
    <t>生态学数量方法及软件应用</t>
  </si>
  <si>
    <t>土壤生态学</t>
  </si>
  <si>
    <t>遥感及其在生态中应用</t>
  </si>
  <si>
    <t>专业方向课程Ⅱ</t>
  </si>
  <si>
    <t>景观生态学</t>
  </si>
  <si>
    <t>生态规划方向</t>
  </si>
  <si>
    <t>生态规划</t>
  </si>
  <si>
    <t>城市生态与环境</t>
  </si>
  <si>
    <t>生态评价</t>
  </si>
  <si>
    <r>
      <t>GIS</t>
    </r>
    <r>
      <rPr>
        <sz val="9"/>
        <rFont val="宋体"/>
        <family val="0"/>
      </rPr>
      <t>与生态环境</t>
    </r>
  </si>
  <si>
    <r>
      <t>小计</t>
    </r>
    <r>
      <rPr>
        <sz val="9"/>
        <rFont val="Times New Roman"/>
        <family val="1"/>
      </rPr>
      <t xml:space="preserve"> </t>
    </r>
  </si>
  <si>
    <r>
      <t>可选择专业方向课程Ⅰ或Ⅱ修学</t>
    </r>
    <r>
      <rPr>
        <sz val="9"/>
        <rFont val="Times New Roman"/>
        <family val="1"/>
      </rPr>
      <t>12</t>
    </r>
    <r>
      <rPr>
        <sz val="9"/>
        <rFont val="宋体"/>
        <family val="0"/>
      </rPr>
      <t>学分</t>
    </r>
  </si>
  <si>
    <t>专业任选课程</t>
  </si>
  <si>
    <r>
      <t>修满</t>
    </r>
    <r>
      <rPr>
        <sz val="9"/>
        <rFont val="Times New Roman"/>
        <family val="1"/>
      </rPr>
      <t>21</t>
    </r>
    <r>
      <rPr>
        <sz val="9"/>
        <rFont val="宋体"/>
        <family val="0"/>
      </rPr>
      <t>学分</t>
    </r>
    <r>
      <rPr>
        <sz val="9"/>
        <rFont val="Times New Roman"/>
        <family val="1"/>
      </rPr>
      <t>,</t>
    </r>
    <r>
      <rPr>
        <sz val="9"/>
        <rFont val="宋体"/>
        <family val="0"/>
      </rPr>
      <t>其中气象特色课程至少选修</t>
    </r>
    <r>
      <rPr>
        <sz val="9"/>
        <rFont val="Times New Roman"/>
        <family val="1"/>
      </rPr>
      <t xml:space="preserve"> 4 </t>
    </r>
    <r>
      <rPr>
        <sz val="9"/>
        <rFont val="宋体"/>
        <family val="0"/>
      </rPr>
      <t>学分</t>
    </r>
  </si>
  <si>
    <t>专业英语</t>
  </si>
  <si>
    <t>生物技术</t>
  </si>
  <si>
    <t>生物技术实验</t>
  </si>
  <si>
    <t>环境监测Ⅱ</t>
  </si>
  <si>
    <t>环境监测实验</t>
  </si>
  <si>
    <t>生态毒理学</t>
  </si>
  <si>
    <t>限选</t>
  </si>
  <si>
    <t>生态毒理学实验</t>
  </si>
  <si>
    <t>生态经济学</t>
  </si>
  <si>
    <t>环境科学概论Ⅱ</t>
  </si>
  <si>
    <t>气象特色课程</t>
  </si>
  <si>
    <t>气候变化概论Ⅱ</t>
  </si>
  <si>
    <t>城市气象学</t>
  </si>
  <si>
    <t>应气院</t>
  </si>
  <si>
    <t>大气环境学</t>
  </si>
  <si>
    <t>综合气象观测</t>
  </si>
  <si>
    <t>气科院</t>
  </si>
  <si>
    <t>素质拓展课程</t>
  </si>
  <si>
    <t>数学拓展课程</t>
  </si>
  <si>
    <t>数理院</t>
  </si>
  <si>
    <t>外语基础拓展课程</t>
  </si>
  <si>
    <t>语言院</t>
  </si>
  <si>
    <t>外语国际拓展课程</t>
  </si>
  <si>
    <t>技能训练拓展课程</t>
  </si>
  <si>
    <t>生态学前沿讲座</t>
  </si>
  <si>
    <t>集中性实践教学环节</t>
  </si>
  <si>
    <r>
      <t>必修</t>
    </r>
    <r>
      <rPr>
        <sz val="9"/>
        <rFont val="Times New Roman"/>
        <family val="1"/>
      </rPr>
      <t>25</t>
    </r>
    <r>
      <rPr>
        <sz val="9"/>
        <rFont val="宋体"/>
        <family val="0"/>
      </rPr>
      <t>学分</t>
    </r>
  </si>
  <si>
    <t>0.5W</t>
  </si>
  <si>
    <t>毕业鉴定</t>
  </si>
  <si>
    <t>生产实习</t>
  </si>
  <si>
    <t>4W</t>
  </si>
  <si>
    <t>暑期社会实践</t>
  </si>
  <si>
    <t>2W</t>
  </si>
  <si>
    <t>暑期</t>
  </si>
  <si>
    <t>3W</t>
  </si>
  <si>
    <t>人武部</t>
  </si>
  <si>
    <t>毕业论文</t>
  </si>
  <si>
    <t>12W</t>
  </si>
  <si>
    <t>学年论文</t>
  </si>
  <si>
    <t>普通生物学实习（一）</t>
  </si>
  <si>
    <t>1W</t>
  </si>
  <si>
    <r>
      <t>普通生物学实习（二）</t>
    </r>
    <r>
      <rPr>
        <sz val="9"/>
        <rFont val="Times New Roman"/>
        <family val="1"/>
      </rPr>
      <t xml:space="preserve"> </t>
    </r>
  </si>
  <si>
    <r>
      <t>至少选修</t>
    </r>
    <r>
      <rPr>
        <sz val="9"/>
        <rFont val="Times New Roman"/>
        <family val="1"/>
      </rPr>
      <t xml:space="preserve">  5 </t>
    </r>
    <r>
      <rPr>
        <sz val="9"/>
        <rFont val="宋体"/>
        <family val="0"/>
      </rPr>
      <t>学分</t>
    </r>
  </si>
  <si>
    <t>普通生态学实习</t>
  </si>
  <si>
    <t>环境地学基础实习</t>
  </si>
  <si>
    <t>生态工程学实习</t>
  </si>
  <si>
    <t>微生物学实验</t>
  </si>
  <si>
    <t>小计</t>
  </si>
  <si>
    <t>必修课合计</t>
  </si>
  <si>
    <t>至少选修课合计</t>
  </si>
  <si>
    <t>集中性实践教学环节合计</t>
  </si>
  <si>
    <r>
      <t>总学分</t>
    </r>
    <r>
      <rPr>
        <sz val="9"/>
        <rFont val="Times New Roman"/>
        <family val="1"/>
      </rPr>
      <t xml:space="preserve">: 180   </t>
    </r>
    <r>
      <rPr>
        <sz val="9"/>
        <rFont val="宋体"/>
        <family val="0"/>
      </rPr>
      <t>课内总学时</t>
    </r>
    <r>
      <rPr>
        <sz val="9"/>
        <rFont val="Times New Roman"/>
        <family val="1"/>
      </rPr>
      <t>:2326</t>
    </r>
  </si>
  <si>
    <t>★</t>
  </si>
  <si>
    <t>★</t>
  </si>
  <si>
    <t>★</t>
  </si>
  <si>
    <t>★</t>
  </si>
  <si>
    <t>公共基础课程模块中，非大气科学类专业修读《大气科学概论Ⅱ》。注：★表示核心课程</t>
  </si>
  <si>
    <t>实践教学小计</t>
  </si>
  <si>
    <r>
      <t>南京信息工程大学</t>
    </r>
    <r>
      <rPr>
        <b/>
        <sz val="16"/>
        <rFont val="Times New Roman"/>
        <family val="1"/>
      </rPr>
      <t>2011</t>
    </r>
    <r>
      <rPr>
        <b/>
        <sz val="16"/>
        <rFont val="宋体"/>
        <family val="0"/>
      </rPr>
      <t>版教学计划运行表（理学类）</t>
    </r>
  </si>
  <si>
    <t>生态学专业</t>
  </si>
  <si>
    <t>思政中心</t>
  </si>
  <si>
    <t>军事理论</t>
  </si>
  <si>
    <t>人武部</t>
  </si>
  <si>
    <t>毛泽东思想和中国特色社会主义理论体系概论</t>
  </si>
  <si>
    <t>思想道德修养与法律基础</t>
  </si>
  <si>
    <t>职业生涯规划与创新教育</t>
  </si>
  <si>
    <t>学工处</t>
  </si>
  <si>
    <t>就业指导与创业教育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</si>
</sst>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5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6"/>
      <name val="宋体"/>
      <family val="0"/>
    </font>
    <font>
      <b/>
      <sz val="12"/>
      <name val="楷体_GB2312"/>
      <family val="3"/>
    </font>
    <font>
      <sz val="14"/>
      <name val="宋体"/>
      <family val="0"/>
    </font>
    <font>
      <sz val="10"/>
      <name val="Times New Roman"/>
      <family val="1"/>
    </font>
    <font>
      <sz val="9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color indexed="10"/>
      <name val="宋体"/>
      <family val="0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6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11" fillId="0" borderId="0" xfId="41" applyFont="1">
      <alignment/>
      <protection/>
    </xf>
    <xf numFmtId="0" fontId="5" fillId="35" borderId="13" xfId="41" applyFont="1" applyFill="1" applyBorder="1" applyAlignment="1">
      <alignment horizontal="center" vertical="center" wrapText="1"/>
      <protection/>
    </xf>
    <xf numFmtId="0" fontId="5" fillId="35" borderId="14" xfId="4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0" fillId="35" borderId="10" xfId="42" applyFont="1" applyFill="1" applyBorder="1" applyAlignment="1">
      <alignment horizontal="center" vertical="center" shrinkToFit="1"/>
      <protection/>
    </xf>
    <xf numFmtId="0" fontId="4" fillId="33" borderId="15" xfId="0" applyFont="1" applyFill="1" applyBorder="1" applyAlignment="1">
      <alignment horizontal="center" vertical="center"/>
    </xf>
    <xf numFmtId="0" fontId="12" fillId="33" borderId="10" xfId="40" applyFont="1" applyFill="1" applyBorder="1" applyAlignment="1">
      <alignment horizontal="center" vertical="center"/>
      <protection/>
    </xf>
    <xf numFmtId="0" fontId="12" fillId="33" borderId="10" xfId="40" applyFont="1" applyFill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9" fontId="1" fillId="35" borderId="16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35" borderId="17" xfId="41" applyFont="1" applyFill="1" applyBorder="1" applyAlignment="1">
      <alignment horizontal="center" vertical="center" wrapText="1"/>
      <protection/>
    </xf>
    <xf numFmtId="0" fontId="5" fillId="35" borderId="18" xfId="4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49" fontId="13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justify" vertical="center" wrapText="1"/>
    </xf>
    <xf numFmtId="0" fontId="4" fillId="36" borderId="10" xfId="0" applyFont="1" applyFill="1" applyBorder="1" applyAlignment="1">
      <alignment/>
    </xf>
    <xf numFmtId="0" fontId="12" fillId="36" borderId="10" xfId="40" applyFont="1" applyFill="1" applyBorder="1" applyAlignment="1">
      <alignment horizontal="center" vertical="center"/>
      <protection/>
    </xf>
    <xf numFmtId="0" fontId="8" fillId="36" borderId="10" xfId="41" applyFont="1" applyFill="1" applyBorder="1" applyAlignment="1">
      <alignment vertical="center" wrapText="1"/>
      <protection/>
    </xf>
    <xf numFmtId="0" fontId="4" fillId="36" borderId="18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/>
    </xf>
    <xf numFmtId="0" fontId="0" fillId="35" borderId="10" xfId="4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35" borderId="12" xfId="42" applyFont="1" applyFill="1" applyBorder="1" applyAlignment="1">
      <alignment horizontal="center" vertical="center" shrinkToFit="1"/>
      <protection/>
    </xf>
    <xf numFmtId="0" fontId="4" fillId="36" borderId="10" xfId="0" applyFont="1" applyFill="1" applyBorder="1" applyAlignment="1">
      <alignment/>
    </xf>
    <xf numFmtId="49" fontId="5" fillId="35" borderId="17" xfId="41" applyNumberFormat="1" applyFont="1" applyFill="1" applyBorder="1" applyAlignment="1">
      <alignment horizontal="center" vertical="center" wrapText="1"/>
      <protection/>
    </xf>
    <xf numFmtId="0" fontId="5" fillId="35" borderId="19" xfId="41" applyFont="1" applyFill="1" applyBorder="1" applyAlignment="1">
      <alignment horizontal="center" vertical="center" wrapText="1"/>
      <protection/>
    </xf>
    <xf numFmtId="0" fontId="5" fillId="35" borderId="10" xfId="42" applyFont="1" applyFill="1" applyBorder="1" applyAlignment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2" xfId="40" applyFont="1" applyFill="1" applyBorder="1" applyAlignment="1">
      <alignment horizontal="center" vertical="center"/>
      <protection/>
    </xf>
    <xf numFmtId="0" fontId="4" fillId="33" borderId="12" xfId="40" applyFont="1" applyFill="1" applyBorder="1" applyAlignment="1">
      <alignment horizontal="center" vertical="center" wrapText="1"/>
      <protection/>
    </xf>
    <xf numFmtId="0" fontId="13" fillId="33" borderId="10" xfId="40" applyFont="1" applyFill="1" applyBorder="1" applyAlignment="1">
      <alignment horizontal="center" vertical="center" wrapText="1"/>
      <protection/>
    </xf>
    <xf numFmtId="0" fontId="12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4" fillId="36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4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/>
    </xf>
    <xf numFmtId="0" fontId="4" fillId="36" borderId="12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49" fontId="4" fillId="35" borderId="17" xfId="0" applyNumberFormat="1" applyFont="1" applyFill="1" applyBorder="1" applyAlignment="1">
      <alignment horizontal="center" vertical="center"/>
    </xf>
    <xf numFmtId="49" fontId="4" fillId="35" borderId="16" xfId="0" applyNumberFormat="1" applyFont="1" applyFill="1" applyBorder="1" applyAlignment="1">
      <alignment horizontal="center" vertical="center"/>
    </xf>
    <xf numFmtId="49" fontId="4" fillId="35" borderId="18" xfId="0" applyNumberFormat="1" applyFont="1" applyFill="1" applyBorder="1" applyAlignment="1">
      <alignment horizontal="center" vertical="center"/>
    </xf>
    <xf numFmtId="189" fontId="12" fillId="35" borderId="12" xfId="0" applyNumberFormat="1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35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 wrapText="1"/>
    </xf>
    <xf numFmtId="189" fontId="13" fillId="33" borderId="10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shrinkToFit="1"/>
    </xf>
    <xf numFmtId="0" fontId="12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/>
    </xf>
    <xf numFmtId="0" fontId="17" fillId="33" borderId="10" xfId="40" applyFont="1" applyFill="1" applyBorder="1" applyAlignment="1">
      <alignment horizontal="center" vertical="center" shrinkToFit="1"/>
      <protection/>
    </xf>
    <xf numFmtId="0" fontId="17" fillId="33" borderId="10" xfId="40" applyFont="1" applyFill="1" applyBorder="1" applyAlignment="1">
      <alignment horizontal="center" vertical="center"/>
      <protection/>
    </xf>
    <xf numFmtId="0" fontId="17" fillId="33" borderId="10" xfId="40" applyFont="1" applyFill="1" applyBorder="1" applyAlignment="1">
      <alignment horizontal="center" vertical="center" wrapText="1"/>
      <protection/>
    </xf>
    <xf numFmtId="0" fontId="18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189" fontId="12" fillId="33" borderId="10" xfId="0" applyNumberFormat="1" applyFont="1" applyFill="1" applyBorder="1" applyAlignment="1">
      <alignment horizontal="center" vertical="center"/>
    </xf>
    <xf numFmtId="189" fontId="12" fillId="33" borderId="10" xfId="0" applyNumberFormat="1" applyFont="1" applyFill="1" applyBorder="1" applyAlignment="1">
      <alignment horizontal="center" vertical="center" shrinkToFit="1"/>
    </xf>
    <xf numFmtId="0" fontId="12" fillId="33" borderId="17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1" fillId="33" borderId="17" xfId="40" applyFont="1" applyFill="1" applyBorder="1" applyAlignment="1">
      <alignment horizontal="center" vertical="center" wrapText="1"/>
      <protection/>
    </xf>
    <xf numFmtId="0" fontId="4" fillId="33" borderId="18" xfId="40" applyFont="1" applyFill="1" applyBorder="1" applyAlignment="1">
      <alignment horizontal="center" vertical="center" wrapText="1"/>
      <protection/>
    </xf>
    <xf numFmtId="0" fontId="1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1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12" fillId="33" borderId="17" xfId="40" applyFont="1" applyFill="1" applyBorder="1" applyAlignment="1">
      <alignment horizontal="center" vertical="center" wrapText="1"/>
      <protection/>
    </xf>
    <xf numFmtId="0" fontId="12" fillId="33" borderId="18" xfId="40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255"/>
    </xf>
    <xf numFmtId="0" fontId="1" fillId="33" borderId="12" xfId="0" applyFont="1" applyFill="1" applyBorder="1" applyAlignment="1">
      <alignment horizontal="center" vertical="center" textRotation="255"/>
    </xf>
    <xf numFmtId="0" fontId="4" fillId="33" borderId="15" xfId="0" applyFont="1" applyFill="1" applyBorder="1" applyAlignment="1">
      <alignment horizontal="center" vertical="center" textRotation="255"/>
    </xf>
    <xf numFmtId="0" fontId="4" fillId="33" borderId="17" xfId="40" applyFont="1" applyFill="1" applyBorder="1" applyAlignment="1">
      <alignment horizontal="center" vertical="center" wrapText="1"/>
      <protection/>
    </xf>
    <xf numFmtId="0" fontId="5" fillId="35" borderId="17" xfId="41" applyFont="1" applyFill="1" applyBorder="1" applyAlignment="1">
      <alignment horizontal="center" vertical="center" wrapText="1"/>
      <protection/>
    </xf>
    <xf numFmtId="0" fontId="5" fillId="35" borderId="18" xfId="4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7" xfId="41" applyFont="1" applyBorder="1" applyAlignment="1">
      <alignment horizontal="center" vertical="center" wrapText="1"/>
      <protection/>
    </xf>
    <xf numFmtId="0" fontId="0" fillId="0" borderId="16" xfId="41" applyFont="1" applyBorder="1" applyAlignment="1">
      <alignment horizontal="center" vertical="center" wrapText="1"/>
      <protection/>
    </xf>
    <xf numFmtId="0" fontId="0" fillId="0" borderId="18" xfId="4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top"/>
    </xf>
    <xf numFmtId="0" fontId="0" fillId="0" borderId="17" xfId="41" applyFont="1" applyBorder="1" applyAlignment="1">
      <alignment horizontal="center" vertical="center" shrinkToFit="1"/>
      <protection/>
    </xf>
    <xf numFmtId="0" fontId="0" fillId="0" borderId="16" xfId="41" applyFont="1" applyBorder="1" applyAlignment="1">
      <alignment horizontal="center" vertical="center" shrinkToFit="1"/>
      <protection/>
    </xf>
    <xf numFmtId="0" fontId="0" fillId="0" borderId="18" xfId="41" applyFont="1" applyBorder="1" applyAlignment="1">
      <alignment horizontal="center" vertical="center" shrinkToFit="1"/>
      <protection/>
    </xf>
    <xf numFmtId="49" fontId="5" fillId="35" borderId="17" xfId="41" applyNumberFormat="1" applyFont="1" applyFill="1" applyBorder="1" applyAlignment="1">
      <alignment horizontal="center" vertical="center" wrapText="1"/>
      <protection/>
    </xf>
    <xf numFmtId="49" fontId="5" fillId="35" borderId="18" xfId="41" applyNumberFormat="1" applyFont="1" applyFill="1" applyBorder="1" applyAlignment="1">
      <alignment horizontal="center" vertical="center" wrapText="1"/>
      <protection/>
    </xf>
    <xf numFmtId="0" fontId="0" fillId="0" borderId="19" xfId="41" applyFont="1" applyBorder="1" applyAlignment="1">
      <alignment horizontal="center" vertical="center" wrapText="1"/>
      <protection/>
    </xf>
    <xf numFmtId="0" fontId="0" fillId="0" borderId="13" xfId="41" applyFont="1" applyBorder="1" applyAlignment="1">
      <alignment horizontal="center" vertical="center" wrapText="1"/>
      <protection/>
    </xf>
    <xf numFmtId="0" fontId="0" fillId="0" borderId="14" xfId="41" applyFont="1" applyBorder="1" applyAlignment="1">
      <alignment horizontal="center" vertical="center" wrapText="1"/>
      <protection/>
    </xf>
    <xf numFmtId="0" fontId="0" fillId="0" borderId="17" xfId="41" applyFont="1" applyBorder="1" applyAlignment="1">
      <alignment horizontal="center" vertical="top" wrapText="1"/>
      <protection/>
    </xf>
    <xf numFmtId="0" fontId="0" fillId="0" borderId="18" xfId="41" applyFont="1" applyBorder="1" applyAlignment="1">
      <alignment horizontal="center" vertical="top" wrapText="1"/>
      <protection/>
    </xf>
    <xf numFmtId="0" fontId="0" fillId="0" borderId="20" xfId="41" applyFont="1" applyBorder="1" applyAlignment="1">
      <alignment horizontal="center" vertical="top" wrapText="1"/>
      <protection/>
    </xf>
    <xf numFmtId="0" fontId="0" fillId="0" borderId="21" xfId="41" applyFont="1" applyBorder="1" applyAlignment="1">
      <alignment horizontal="center" vertical="top" wrapText="1"/>
      <protection/>
    </xf>
    <xf numFmtId="0" fontId="0" fillId="0" borderId="20" xfId="41" applyFont="1" applyBorder="1" applyAlignment="1">
      <alignment horizontal="center" vertical="center" wrapText="1"/>
      <protection/>
    </xf>
    <xf numFmtId="0" fontId="0" fillId="0" borderId="24" xfId="41" applyFont="1" applyBorder="1" applyAlignment="1">
      <alignment horizontal="center" vertical="center" wrapText="1"/>
      <protection/>
    </xf>
    <xf numFmtId="0" fontId="0" fillId="0" borderId="21" xfId="41" applyFont="1" applyBorder="1" applyAlignment="1">
      <alignment horizontal="center" vertical="center" wrapText="1"/>
      <protection/>
    </xf>
    <xf numFmtId="0" fontId="0" fillId="0" borderId="22" xfId="41" applyFont="1" applyBorder="1" applyAlignment="1">
      <alignment horizontal="center" vertical="center" wrapText="1"/>
      <protection/>
    </xf>
    <xf numFmtId="0" fontId="0" fillId="0" borderId="0" xfId="41" applyFont="1" applyBorder="1" applyAlignment="1">
      <alignment horizontal="center" vertical="center" wrapText="1"/>
      <protection/>
    </xf>
    <xf numFmtId="0" fontId="0" fillId="0" borderId="23" xfId="41" applyFont="1" applyBorder="1" applyAlignment="1">
      <alignment horizontal="center" vertical="center" wrapText="1"/>
      <protection/>
    </xf>
    <xf numFmtId="0" fontId="5" fillId="35" borderId="19" xfId="41" applyFont="1" applyFill="1" applyBorder="1" applyAlignment="1">
      <alignment horizontal="center" vertical="center" wrapText="1"/>
      <protection/>
    </xf>
    <xf numFmtId="0" fontId="5" fillId="35" borderId="14" xfId="41" applyFont="1" applyFill="1" applyBorder="1" applyAlignment="1">
      <alignment horizontal="center" vertical="center" wrapText="1"/>
      <protection/>
    </xf>
    <xf numFmtId="0" fontId="2" fillId="0" borderId="0" xfId="41" applyFont="1" applyAlignment="1">
      <alignment horizontal="center"/>
      <protection/>
    </xf>
    <xf numFmtId="0" fontId="10" fillId="0" borderId="13" xfId="41" applyFont="1" applyBorder="1" applyAlignment="1">
      <alignment horizontal="left"/>
      <protection/>
    </xf>
    <xf numFmtId="0" fontId="0" fillId="0" borderId="16" xfId="41" applyFont="1" applyBorder="1" applyAlignment="1">
      <alignment horizontal="center" vertical="top" wrapText="1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41" applyFont="1" applyBorder="1" applyAlignment="1">
      <alignment horizontal="center" vertical="center" wrapText="1"/>
      <protection/>
    </xf>
    <xf numFmtId="0" fontId="0" fillId="0" borderId="11" xfId="41" applyFont="1" applyBorder="1" applyAlignment="1">
      <alignment horizontal="center" vertical="center" wrapText="1"/>
      <protection/>
    </xf>
    <xf numFmtId="0" fontId="5" fillId="35" borderId="17" xfId="41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5" borderId="10" xfId="42" applyFont="1" applyFill="1" applyBorder="1" applyAlignment="1">
      <alignment horizontal="center" vertical="center" wrapText="1"/>
      <protection/>
    </xf>
    <xf numFmtId="0" fontId="2" fillId="0" borderId="0" xfId="42" applyFont="1" applyAlignment="1">
      <alignment horizontal="center"/>
      <protection/>
    </xf>
    <xf numFmtId="0" fontId="10" fillId="35" borderId="0" xfId="42" applyFont="1" applyFill="1" applyAlignment="1">
      <alignment horizontal="left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43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2476500" y="863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1381125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57375" y="627697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1371600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1847850" y="62769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</a:t>
          </a:r>
        </a:p>
      </xdr:txBody>
    </xdr:sp>
    <xdr:clientData/>
  </xdr:twoCellAnchor>
  <xdr:twoCellAnchor>
    <xdr:from>
      <xdr:col>2</xdr:col>
      <xdr:colOff>1381125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1857375" y="627697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</a:t>
          </a:r>
        </a:p>
      </xdr:txBody>
    </xdr:sp>
    <xdr:clientData/>
  </xdr:twoCellAnchor>
  <xdr:oneCellAnchor>
    <xdr:from>
      <xdr:col>4</xdr:col>
      <xdr:colOff>0</xdr:colOff>
      <xdr:row>37</xdr:row>
      <xdr:rowOff>0</xdr:rowOff>
    </xdr:from>
    <xdr:ext cx="76200" cy="219075"/>
    <xdr:sp>
      <xdr:nvSpPr>
        <xdr:cNvPr id="5" name="Text Box 21"/>
        <xdr:cNvSpPr txBox="1">
          <a:spLocks noChangeArrowheads="1"/>
        </xdr:cNvSpPr>
      </xdr:nvSpPr>
      <xdr:spPr>
        <a:xfrm>
          <a:off x="2476500" y="755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19075"/>
    <xdr:sp>
      <xdr:nvSpPr>
        <xdr:cNvPr id="6" name="Text Box 22"/>
        <xdr:cNvSpPr txBox="1">
          <a:spLocks noChangeArrowheads="1"/>
        </xdr:cNvSpPr>
      </xdr:nvSpPr>
      <xdr:spPr>
        <a:xfrm>
          <a:off x="2476500" y="755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19075"/>
    <xdr:sp>
      <xdr:nvSpPr>
        <xdr:cNvPr id="7" name="Text Box 29"/>
        <xdr:cNvSpPr txBox="1">
          <a:spLocks noChangeArrowheads="1"/>
        </xdr:cNvSpPr>
      </xdr:nvSpPr>
      <xdr:spPr>
        <a:xfrm>
          <a:off x="2476500" y="863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19075"/>
    <xdr:sp>
      <xdr:nvSpPr>
        <xdr:cNvPr id="8" name="Text Box 30"/>
        <xdr:cNvSpPr txBox="1">
          <a:spLocks noChangeArrowheads="1"/>
        </xdr:cNvSpPr>
      </xdr:nvSpPr>
      <xdr:spPr>
        <a:xfrm>
          <a:off x="2476500" y="863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19075"/>
    <xdr:sp>
      <xdr:nvSpPr>
        <xdr:cNvPr id="9" name="Text Box 31"/>
        <xdr:cNvSpPr txBox="1">
          <a:spLocks noChangeArrowheads="1"/>
        </xdr:cNvSpPr>
      </xdr:nvSpPr>
      <xdr:spPr>
        <a:xfrm>
          <a:off x="2476500" y="863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19075"/>
    <xdr:sp>
      <xdr:nvSpPr>
        <xdr:cNvPr id="10" name="Text Box 32"/>
        <xdr:cNvSpPr txBox="1">
          <a:spLocks noChangeArrowheads="1"/>
        </xdr:cNvSpPr>
      </xdr:nvSpPr>
      <xdr:spPr>
        <a:xfrm>
          <a:off x="2476500" y="863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19075"/>
    <xdr:sp>
      <xdr:nvSpPr>
        <xdr:cNvPr id="11" name="Text Box 33"/>
        <xdr:cNvSpPr txBox="1">
          <a:spLocks noChangeArrowheads="1"/>
        </xdr:cNvSpPr>
      </xdr:nvSpPr>
      <xdr:spPr>
        <a:xfrm>
          <a:off x="2476500" y="863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19075"/>
    <xdr:sp>
      <xdr:nvSpPr>
        <xdr:cNvPr id="12" name="Text Box 34"/>
        <xdr:cNvSpPr txBox="1">
          <a:spLocks noChangeArrowheads="1"/>
        </xdr:cNvSpPr>
      </xdr:nvSpPr>
      <xdr:spPr>
        <a:xfrm>
          <a:off x="2476500" y="863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19075"/>
    <xdr:sp>
      <xdr:nvSpPr>
        <xdr:cNvPr id="13" name="Text Box 38"/>
        <xdr:cNvSpPr txBox="1">
          <a:spLocks noChangeArrowheads="1"/>
        </xdr:cNvSpPr>
      </xdr:nvSpPr>
      <xdr:spPr>
        <a:xfrm>
          <a:off x="2476500" y="992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219075"/>
    <xdr:sp>
      <xdr:nvSpPr>
        <xdr:cNvPr id="14" name="Text Box 39"/>
        <xdr:cNvSpPr txBox="1">
          <a:spLocks noChangeArrowheads="1"/>
        </xdr:cNvSpPr>
      </xdr:nvSpPr>
      <xdr:spPr>
        <a:xfrm>
          <a:off x="2476500" y="9553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19075"/>
    <xdr:sp>
      <xdr:nvSpPr>
        <xdr:cNvPr id="15" name="Text Box 40"/>
        <xdr:cNvSpPr txBox="1">
          <a:spLocks noChangeArrowheads="1"/>
        </xdr:cNvSpPr>
      </xdr:nvSpPr>
      <xdr:spPr>
        <a:xfrm>
          <a:off x="2476500" y="9010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16" name="Text Box 41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76200" cy="219075"/>
    <xdr:sp>
      <xdr:nvSpPr>
        <xdr:cNvPr id="17" name="Text Box 42"/>
        <xdr:cNvSpPr txBox="1">
          <a:spLocks noChangeArrowheads="1"/>
        </xdr:cNvSpPr>
      </xdr:nvSpPr>
      <xdr:spPr>
        <a:xfrm>
          <a:off x="2476500" y="12934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219075"/>
    <xdr:sp>
      <xdr:nvSpPr>
        <xdr:cNvPr id="18" name="Text Box 43"/>
        <xdr:cNvSpPr txBox="1">
          <a:spLocks noChangeArrowheads="1"/>
        </xdr:cNvSpPr>
      </xdr:nvSpPr>
      <xdr:spPr>
        <a:xfrm>
          <a:off x="2476500" y="1502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76200" cy="219075"/>
    <xdr:sp>
      <xdr:nvSpPr>
        <xdr:cNvPr id="19" name="Text Box 44"/>
        <xdr:cNvSpPr txBox="1">
          <a:spLocks noChangeArrowheads="1"/>
        </xdr:cNvSpPr>
      </xdr:nvSpPr>
      <xdr:spPr>
        <a:xfrm>
          <a:off x="2476500" y="15821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76200" cy="219075"/>
    <xdr:sp>
      <xdr:nvSpPr>
        <xdr:cNvPr id="20" name="Text Box 45"/>
        <xdr:cNvSpPr txBox="1">
          <a:spLocks noChangeArrowheads="1"/>
        </xdr:cNvSpPr>
      </xdr:nvSpPr>
      <xdr:spPr>
        <a:xfrm>
          <a:off x="2476500" y="1065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76200" cy="219075"/>
    <xdr:sp>
      <xdr:nvSpPr>
        <xdr:cNvPr id="21" name="Text Box 46"/>
        <xdr:cNvSpPr txBox="1">
          <a:spLocks noChangeArrowheads="1"/>
        </xdr:cNvSpPr>
      </xdr:nvSpPr>
      <xdr:spPr>
        <a:xfrm>
          <a:off x="2476500" y="1065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76200" cy="219075"/>
    <xdr:sp>
      <xdr:nvSpPr>
        <xdr:cNvPr id="22" name="Text Box 47"/>
        <xdr:cNvSpPr txBox="1">
          <a:spLocks noChangeArrowheads="1"/>
        </xdr:cNvSpPr>
      </xdr:nvSpPr>
      <xdr:spPr>
        <a:xfrm>
          <a:off x="2476500" y="1065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76200" cy="219075"/>
    <xdr:sp>
      <xdr:nvSpPr>
        <xdr:cNvPr id="23" name="Text Box 48"/>
        <xdr:cNvSpPr txBox="1">
          <a:spLocks noChangeArrowheads="1"/>
        </xdr:cNvSpPr>
      </xdr:nvSpPr>
      <xdr:spPr>
        <a:xfrm>
          <a:off x="2476500" y="1065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76200" cy="219075"/>
    <xdr:sp>
      <xdr:nvSpPr>
        <xdr:cNvPr id="24" name="Text Box 49"/>
        <xdr:cNvSpPr txBox="1">
          <a:spLocks noChangeArrowheads="1"/>
        </xdr:cNvSpPr>
      </xdr:nvSpPr>
      <xdr:spPr>
        <a:xfrm>
          <a:off x="2476500" y="1065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76200" cy="219075"/>
    <xdr:sp>
      <xdr:nvSpPr>
        <xdr:cNvPr id="25" name="Text Box 50"/>
        <xdr:cNvSpPr txBox="1">
          <a:spLocks noChangeArrowheads="1"/>
        </xdr:cNvSpPr>
      </xdr:nvSpPr>
      <xdr:spPr>
        <a:xfrm>
          <a:off x="2476500" y="1065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76200" cy="219075"/>
    <xdr:sp>
      <xdr:nvSpPr>
        <xdr:cNvPr id="26" name="Text Box 51"/>
        <xdr:cNvSpPr txBox="1">
          <a:spLocks noChangeArrowheads="1"/>
        </xdr:cNvSpPr>
      </xdr:nvSpPr>
      <xdr:spPr>
        <a:xfrm>
          <a:off x="2476500" y="1065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27" name="Text Box 52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28" name="Text Box 53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29" name="Text Box 54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30" name="Text Box 55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31" name="Text Box 56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32" name="Text Box 57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33" name="Text Box 58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34" name="Text Box 59"/>
        <xdr:cNvSpPr txBox="1">
          <a:spLocks noChangeArrowheads="1"/>
        </xdr:cNvSpPr>
      </xdr:nvSpPr>
      <xdr:spPr>
        <a:xfrm>
          <a:off x="2476500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35" name="Text Box 60"/>
        <xdr:cNvSpPr txBox="1">
          <a:spLocks noChangeArrowheads="1"/>
        </xdr:cNvSpPr>
      </xdr:nvSpPr>
      <xdr:spPr>
        <a:xfrm>
          <a:off x="2476500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36" name="Text Box 61"/>
        <xdr:cNvSpPr txBox="1">
          <a:spLocks noChangeArrowheads="1"/>
        </xdr:cNvSpPr>
      </xdr:nvSpPr>
      <xdr:spPr>
        <a:xfrm>
          <a:off x="2476500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37" name="Text Box 62"/>
        <xdr:cNvSpPr txBox="1">
          <a:spLocks noChangeArrowheads="1"/>
        </xdr:cNvSpPr>
      </xdr:nvSpPr>
      <xdr:spPr>
        <a:xfrm>
          <a:off x="2476500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38" name="Text Box 63"/>
        <xdr:cNvSpPr txBox="1">
          <a:spLocks noChangeArrowheads="1"/>
        </xdr:cNvSpPr>
      </xdr:nvSpPr>
      <xdr:spPr>
        <a:xfrm>
          <a:off x="2476500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39" name="Text Box 64"/>
        <xdr:cNvSpPr txBox="1">
          <a:spLocks noChangeArrowheads="1"/>
        </xdr:cNvSpPr>
      </xdr:nvSpPr>
      <xdr:spPr>
        <a:xfrm>
          <a:off x="2476500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40" name="Text Box 65"/>
        <xdr:cNvSpPr txBox="1">
          <a:spLocks noChangeArrowheads="1"/>
        </xdr:cNvSpPr>
      </xdr:nvSpPr>
      <xdr:spPr>
        <a:xfrm>
          <a:off x="2476500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76200" cy="219075"/>
    <xdr:sp>
      <xdr:nvSpPr>
        <xdr:cNvPr id="41" name="Text Box 66"/>
        <xdr:cNvSpPr txBox="1">
          <a:spLocks noChangeArrowheads="1"/>
        </xdr:cNvSpPr>
      </xdr:nvSpPr>
      <xdr:spPr>
        <a:xfrm>
          <a:off x="2476500" y="1679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21</xdr:col>
      <xdr:colOff>9525</xdr:colOff>
      <xdr:row>30</xdr:row>
      <xdr:rowOff>0</xdr:rowOff>
    </xdr:from>
    <xdr:to>
      <xdr:col>21</xdr:col>
      <xdr:colOff>171450</xdr:colOff>
      <xdr:row>30</xdr:row>
      <xdr:rowOff>0</xdr:rowOff>
    </xdr:to>
    <xdr:sp>
      <xdr:nvSpPr>
        <xdr:cNvPr id="42" name="Text Box 76"/>
        <xdr:cNvSpPr txBox="1">
          <a:spLocks noChangeArrowheads="1"/>
        </xdr:cNvSpPr>
      </xdr:nvSpPr>
      <xdr:spPr>
        <a:xfrm>
          <a:off x="6696075" y="627697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</a:t>
          </a:r>
        </a:p>
      </xdr:txBody>
    </xdr:sp>
    <xdr:clientData/>
  </xdr:twoCellAnchor>
  <xdr:twoCellAnchor>
    <xdr:from>
      <xdr:col>21</xdr:col>
      <xdr:colOff>9525</xdr:colOff>
      <xdr:row>30</xdr:row>
      <xdr:rowOff>0</xdr:rowOff>
    </xdr:from>
    <xdr:to>
      <xdr:col>21</xdr:col>
      <xdr:colOff>171450</xdr:colOff>
      <xdr:row>31</xdr:row>
      <xdr:rowOff>171450</xdr:rowOff>
    </xdr:to>
    <xdr:sp>
      <xdr:nvSpPr>
        <xdr:cNvPr id="43" name="Text Box 77"/>
        <xdr:cNvSpPr txBox="1">
          <a:spLocks noChangeArrowheads="1"/>
        </xdr:cNvSpPr>
      </xdr:nvSpPr>
      <xdr:spPr>
        <a:xfrm>
          <a:off x="6696075" y="6276975"/>
          <a:ext cx="1619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选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</a:t>
          </a:r>
        </a:p>
      </xdr:txBody>
    </xdr:sp>
    <xdr:clientData/>
  </xdr:twoCellAnchor>
  <xdr:oneCellAnchor>
    <xdr:from>
      <xdr:col>4</xdr:col>
      <xdr:colOff>0</xdr:colOff>
      <xdr:row>82</xdr:row>
      <xdr:rowOff>0</xdr:rowOff>
    </xdr:from>
    <xdr:ext cx="76200" cy="219075"/>
    <xdr:sp>
      <xdr:nvSpPr>
        <xdr:cNvPr id="44" name="Text Box 79"/>
        <xdr:cNvSpPr txBox="1">
          <a:spLocks noChangeArrowheads="1"/>
        </xdr:cNvSpPr>
      </xdr:nvSpPr>
      <xdr:spPr>
        <a:xfrm>
          <a:off x="2476500" y="1602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19075"/>
    <xdr:sp>
      <xdr:nvSpPr>
        <xdr:cNvPr id="45" name="Text Box 80"/>
        <xdr:cNvSpPr txBox="1">
          <a:spLocks noChangeArrowheads="1"/>
        </xdr:cNvSpPr>
      </xdr:nvSpPr>
      <xdr:spPr>
        <a:xfrm>
          <a:off x="2476500" y="1621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46" name="Text Box 81"/>
        <xdr:cNvSpPr txBox="1">
          <a:spLocks noChangeArrowheads="1"/>
        </xdr:cNvSpPr>
      </xdr:nvSpPr>
      <xdr:spPr>
        <a:xfrm>
          <a:off x="2476500" y="16411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19075"/>
    <xdr:sp>
      <xdr:nvSpPr>
        <xdr:cNvPr id="47" name="Text Box 82"/>
        <xdr:cNvSpPr txBox="1">
          <a:spLocks noChangeArrowheads="1"/>
        </xdr:cNvSpPr>
      </xdr:nvSpPr>
      <xdr:spPr>
        <a:xfrm>
          <a:off x="2476500" y="755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19075"/>
    <xdr:sp>
      <xdr:nvSpPr>
        <xdr:cNvPr id="48" name="Text Box 83"/>
        <xdr:cNvSpPr txBox="1">
          <a:spLocks noChangeArrowheads="1"/>
        </xdr:cNvSpPr>
      </xdr:nvSpPr>
      <xdr:spPr>
        <a:xfrm>
          <a:off x="2476500" y="755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19075"/>
    <xdr:sp>
      <xdr:nvSpPr>
        <xdr:cNvPr id="49" name="Text Box 84"/>
        <xdr:cNvSpPr txBox="1">
          <a:spLocks noChangeArrowheads="1"/>
        </xdr:cNvSpPr>
      </xdr:nvSpPr>
      <xdr:spPr>
        <a:xfrm>
          <a:off x="2476500" y="755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19075"/>
    <xdr:sp>
      <xdr:nvSpPr>
        <xdr:cNvPr id="50" name="Text Box 85"/>
        <xdr:cNvSpPr txBox="1">
          <a:spLocks noChangeArrowheads="1"/>
        </xdr:cNvSpPr>
      </xdr:nvSpPr>
      <xdr:spPr>
        <a:xfrm>
          <a:off x="2476500" y="755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19075"/>
    <xdr:sp>
      <xdr:nvSpPr>
        <xdr:cNvPr id="51" name="Text Box 86"/>
        <xdr:cNvSpPr txBox="1">
          <a:spLocks noChangeArrowheads="1"/>
        </xdr:cNvSpPr>
      </xdr:nvSpPr>
      <xdr:spPr>
        <a:xfrm>
          <a:off x="2476500" y="863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19075"/>
    <xdr:sp>
      <xdr:nvSpPr>
        <xdr:cNvPr id="52" name="Text Box 87"/>
        <xdr:cNvSpPr txBox="1">
          <a:spLocks noChangeArrowheads="1"/>
        </xdr:cNvSpPr>
      </xdr:nvSpPr>
      <xdr:spPr>
        <a:xfrm>
          <a:off x="2476500" y="863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19075"/>
    <xdr:sp>
      <xdr:nvSpPr>
        <xdr:cNvPr id="53" name="Text Box 88"/>
        <xdr:cNvSpPr txBox="1">
          <a:spLocks noChangeArrowheads="1"/>
        </xdr:cNvSpPr>
      </xdr:nvSpPr>
      <xdr:spPr>
        <a:xfrm>
          <a:off x="2476500" y="863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19075"/>
    <xdr:sp>
      <xdr:nvSpPr>
        <xdr:cNvPr id="54" name="Text Box 89"/>
        <xdr:cNvSpPr txBox="1">
          <a:spLocks noChangeArrowheads="1"/>
        </xdr:cNvSpPr>
      </xdr:nvSpPr>
      <xdr:spPr>
        <a:xfrm>
          <a:off x="2476500" y="863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19075"/>
    <xdr:sp>
      <xdr:nvSpPr>
        <xdr:cNvPr id="55" name="Text Box 90"/>
        <xdr:cNvSpPr txBox="1">
          <a:spLocks noChangeArrowheads="1"/>
        </xdr:cNvSpPr>
      </xdr:nvSpPr>
      <xdr:spPr>
        <a:xfrm>
          <a:off x="2476500" y="863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19075"/>
    <xdr:sp>
      <xdr:nvSpPr>
        <xdr:cNvPr id="56" name="Text Box 91"/>
        <xdr:cNvSpPr txBox="1">
          <a:spLocks noChangeArrowheads="1"/>
        </xdr:cNvSpPr>
      </xdr:nvSpPr>
      <xdr:spPr>
        <a:xfrm>
          <a:off x="2476500" y="863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19075"/>
    <xdr:sp>
      <xdr:nvSpPr>
        <xdr:cNvPr id="57" name="Text Box 92"/>
        <xdr:cNvSpPr txBox="1">
          <a:spLocks noChangeArrowheads="1"/>
        </xdr:cNvSpPr>
      </xdr:nvSpPr>
      <xdr:spPr>
        <a:xfrm>
          <a:off x="2476500" y="863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19075"/>
    <xdr:sp>
      <xdr:nvSpPr>
        <xdr:cNvPr id="58" name="Text Box 93"/>
        <xdr:cNvSpPr txBox="1">
          <a:spLocks noChangeArrowheads="1"/>
        </xdr:cNvSpPr>
      </xdr:nvSpPr>
      <xdr:spPr>
        <a:xfrm>
          <a:off x="2476500" y="992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76200" cy="219075"/>
    <xdr:sp>
      <xdr:nvSpPr>
        <xdr:cNvPr id="59" name="Text Box 94"/>
        <xdr:cNvSpPr txBox="1">
          <a:spLocks noChangeArrowheads="1"/>
        </xdr:cNvSpPr>
      </xdr:nvSpPr>
      <xdr:spPr>
        <a:xfrm>
          <a:off x="2476500" y="9010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19075"/>
    <xdr:sp>
      <xdr:nvSpPr>
        <xdr:cNvPr id="60" name="Text Box 95"/>
        <xdr:cNvSpPr txBox="1">
          <a:spLocks noChangeArrowheads="1"/>
        </xdr:cNvSpPr>
      </xdr:nvSpPr>
      <xdr:spPr>
        <a:xfrm>
          <a:off x="2476500" y="919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76200" cy="219075"/>
    <xdr:sp>
      <xdr:nvSpPr>
        <xdr:cNvPr id="61" name="Text Box 96"/>
        <xdr:cNvSpPr txBox="1">
          <a:spLocks noChangeArrowheads="1"/>
        </xdr:cNvSpPr>
      </xdr:nvSpPr>
      <xdr:spPr>
        <a:xfrm>
          <a:off x="2476500" y="12934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76200" cy="219075"/>
    <xdr:sp>
      <xdr:nvSpPr>
        <xdr:cNvPr id="62" name="Text Box 97"/>
        <xdr:cNvSpPr txBox="1">
          <a:spLocks noChangeArrowheads="1"/>
        </xdr:cNvSpPr>
      </xdr:nvSpPr>
      <xdr:spPr>
        <a:xfrm>
          <a:off x="2476500" y="1065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76200" cy="219075"/>
    <xdr:sp>
      <xdr:nvSpPr>
        <xdr:cNvPr id="63" name="Text Box 98"/>
        <xdr:cNvSpPr txBox="1">
          <a:spLocks noChangeArrowheads="1"/>
        </xdr:cNvSpPr>
      </xdr:nvSpPr>
      <xdr:spPr>
        <a:xfrm>
          <a:off x="2476500" y="1065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76200" cy="219075"/>
    <xdr:sp>
      <xdr:nvSpPr>
        <xdr:cNvPr id="64" name="Text Box 99"/>
        <xdr:cNvSpPr txBox="1">
          <a:spLocks noChangeArrowheads="1"/>
        </xdr:cNvSpPr>
      </xdr:nvSpPr>
      <xdr:spPr>
        <a:xfrm>
          <a:off x="2476500" y="1065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76200" cy="219075"/>
    <xdr:sp>
      <xdr:nvSpPr>
        <xdr:cNvPr id="65" name="Text Box 100"/>
        <xdr:cNvSpPr txBox="1">
          <a:spLocks noChangeArrowheads="1"/>
        </xdr:cNvSpPr>
      </xdr:nvSpPr>
      <xdr:spPr>
        <a:xfrm>
          <a:off x="2476500" y="1065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76200" cy="219075"/>
    <xdr:sp>
      <xdr:nvSpPr>
        <xdr:cNvPr id="66" name="Text Box 101"/>
        <xdr:cNvSpPr txBox="1">
          <a:spLocks noChangeArrowheads="1"/>
        </xdr:cNvSpPr>
      </xdr:nvSpPr>
      <xdr:spPr>
        <a:xfrm>
          <a:off x="2476500" y="1065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76200" cy="219075"/>
    <xdr:sp>
      <xdr:nvSpPr>
        <xdr:cNvPr id="67" name="Text Box 102"/>
        <xdr:cNvSpPr txBox="1">
          <a:spLocks noChangeArrowheads="1"/>
        </xdr:cNvSpPr>
      </xdr:nvSpPr>
      <xdr:spPr>
        <a:xfrm>
          <a:off x="2476500" y="1065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76200" cy="219075"/>
    <xdr:sp>
      <xdr:nvSpPr>
        <xdr:cNvPr id="68" name="Text Box 103"/>
        <xdr:cNvSpPr txBox="1">
          <a:spLocks noChangeArrowheads="1"/>
        </xdr:cNvSpPr>
      </xdr:nvSpPr>
      <xdr:spPr>
        <a:xfrm>
          <a:off x="2476500" y="1065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76200" cy="219075"/>
    <xdr:sp>
      <xdr:nvSpPr>
        <xdr:cNvPr id="69" name="Text Box 104"/>
        <xdr:cNvSpPr txBox="1">
          <a:spLocks noChangeArrowheads="1"/>
        </xdr:cNvSpPr>
      </xdr:nvSpPr>
      <xdr:spPr>
        <a:xfrm>
          <a:off x="2476500" y="1502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70" name="Text Box 105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71" name="Text Box 106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72" name="Text Box 107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73" name="Text Box 108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74" name="Text Box 109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75" name="Text Box 110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76" name="Text Box 111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19075"/>
    <xdr:sp>
      <xdr:nvSpPr>
        <xdr:cNvPr id="77" name="Text Box 112"/>
        <xdr:cNvSpPr txBox="1">
          <a:spLocks noChangeArrowheads="1"/>
        </xdr:cNvSpPr>
      </xdr:nvSpPr>
      <xdr:spPr>
        <a:xfrm>
          <a:off x="2476500" y="1312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8" name="Text Box 113"/>
        <xdr:cNvSpPr txBox="1">
          <a:spLocks noChangeArrowheads="1"/>
        </xdr:cNvSpPr>
      </xdr:nvSpPr>
      <xdr:spPr>
        <a:xfrm>
          <a:off x="2476500" y="16411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76200" cy="219075"/>
    <xdr:sp>
      <xdr:nvSpPr>
        <xdr:cNvPr id="79" name="Text Box 114"/>
        <xdr:cNvSpPr txBox="1">
          <a:spLocks noChangeArrowheads="1"/>
        </xdr:cNvSpPr>
      </xdr:nvSpPr>
      <xdr:spPr>
        <a:xfrm>
          <a:off x="2476500" y="16411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76200" cy="219075"/>
    <xdr:sp>
      <xdr:nvSpPr>
        <xdr:cNvPr id="80" name="Text Box 115"/>
        <xdr:cNvSpPr txBox="1">
          <a:spLocks noChangeArrowheads="1"/>
        </xdr:cNvSpPr>
      </xdr:nvSpPr>
      <xdr:spPr>
        <a:xfrm>
          <a:off x="2476500" y="1660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6"/>
  <sheetViews>
    <sheetView tabSelected="1" view="pageBreakPreview" zoomScaleSheetLayoutView="100" zoomScalePageLayoutView="0" workbookViewId="0" topLeftCell="A1">
      <selection activeCell="A1" sqref="A1:V1"/>
    </sheetView>
  </sheetViews>
  <sheetFormatPr defaultColWidth="9.00390625" defaultRowHeight="14.25"/>
  <cols>
    <col min="1" max="2" width="3.125" style="81" customWidth="1"/>
    <col min="3" max="3" width="20.25390625" style="81" customWidth="1"/>
    <col min="4" max="4" width="6.00390625" style="81" customWidth="1"/>
    <col min="5" max="5" width="2.875" style="81" customWidth="1"/>
    <col min="6" max="6" width="3.875" style="81" customWidth="1"/>
    <col min="7" max="7" width="3.625" style="81" customWidth="1"/>
    <col min="8" max="9" width="3.125" style="81" customWidth="1"/>
    <col min="10" max="10" width="3.00390625" style="81" customWidth="1"/>
    <col min="11" max="17" width="3.125" style="82" customWidth="1"/>
    <col min="18" max="18" width="3.625" style="82" customWidth="1"/>
    <col min="19" max="19" width="3.375" style="81" customWidth="1"/>
    <col min="20" max="20" width="3.25390625" style="81" customWidth="1"/>
    <col min="21" max="21" width="3.50390625" style="81" customWidth="1"/>
    <col min="22" max="22" width="2.375" style="81" customWidth="1"/>
  </cols>
  <sheetData>
    <row r="1" spans="1:22" ht="22.5" customHeight="1">
      <c r="A1" s="140" t="s">
        <v>251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ht="21.75" customHeight="1">
      <c r="A2" s="142" t="s">
        <v>252</v>
      </c>
      <c r="B2" s="143"/>
      <c r="C2" s="14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2" ht="24.75" customHeight="1">
      <c r="A3" s="144" t="s">
        <v>104</v>
      </c>
      <c r="B3" s="144" t="s">
        <v>105</v>
      </c>
      <c r="C3" s="146" t="s">
        <v>78</v>
      </c>
      <c r="D3" s="144" t="s">
        <v>106</v>
      </c>
      <c r="E3" s="144" t="s">
        <v>107</v>
      </c>
      <c r="F3" s="147" t="s">
        <v>108</v>
      </c>
      <c r="G3" s="119" t="s">
        <v>109</v>
      </c>
      <c r="H3" s="120"/>
      <c r="I3" s="121"/>
      <c r="J3" s="147" t="s">
        <v>110</v>
      </c>
      <c r="K3" s="122" t="s">
        <v>111</v>
      </c>
      <c r="L3" s="120"/>
      <c r="M3" s="120"/>
      <c r="N3" s="120"/>
      <c r="O3" s="120"/>
      <c r="P3" s="120"/>
      <c r="Q3" s="120"/>
      <c r="R3" s="121"/>
      <c r="S3" s="149" t="s">
        <v>112</v>
      </c>
      <c r="T3" s="150"/>
      <c r="U3" s="147" t="s">
        <v>113</v>
      </c>
      <c r="V3" s="147" t="s">
        <v>114</v>
      </c>
    </row>
    <row r="4" spans="1:22" ht="44.25" customHeight="1">
      <c r="A4" s="145"/>
      <c r="B4" s="146"/>
      <c r="C4" s="146"/>
      <c r="D4" s="146"/>
      <c r="E4" s="146"/>
      <c r="F4" s="148"/>
      <c r="G4" s="39" t="s">
        <v>115</v>
      </c>
      <c r="H4" s="39" t="s">
        <v>116</v>
      </c>
      <c r="I4" s="39" t="s">
        <v>117</v>
      </c>
      <c r="J4" s="165"/>
      <c r="K4" s="39" t="s">
        <v>118</v>
      </c>
      <c r="L4" s="39" t="s">
        <v>73</v>
      </c>
      <c r="M4" s="39" t="s">
        <v>74</v>
      </c>
      <c r="N4" s="39" t="s">
        <v>119</v>
      </c>
      <c r="O4" s="39" t="s">
        <v>75</v>
      </c>
      <c r="P4" s="39" t="s">
        <v>76</v>
      </c>
      <c r="Q4" s="39" t="s">
        <v>120</v>
      </c>
      <c r="R4" s="39" t="s">
        <v>77</v>
      </c>
      <c r="S4" s="151"/>
      <c r="T4" s="152"/>
      <c r="U4" s="166"/>
      <c r="V4" s="148"/>
    </row>
    <row r="5" spans="1:22" ht="14.25" customHeight="1">
      <c r="A5" s="157" t="s">
        <v>121</v>
      </c>
      <c r="B5" s="130" t="s">
        <v>122</v>
      </c>
      <c r="C5" s="1" t="s">
        <v>0</v>
      </c>
      <c r="D5" s="2">
        <v>1100001</v>
      </c>
      <c r="E5" s="2">
        <v>2</v>
      </c>
      <c r="F5" s="2">
        <v>122</v>
      </c>
      <c r="G5" s="2"/>
      <c r="H5" s="2"/>
      <c r="I5" s="2"/>
      <c r="J5" s="2">
        <v>122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159" t="s">
        <v>253</v>
      </c>
      <c r="T5" s="160"/>
      <c r="U5" s="2"/>
      <c r="V5" s="13"/>
    </row>
    <row r="6" spans="1:22" s="44" customFormat="1" ht="13.5" customHeight="1">
      <c r="A6" s="157"/>
      <c r="B6" s="131"/>
      <c r="C6" s="5" t="s">
        <v>254</v>
      </c>
      <c r="D6" s="2">
        <v>1111502</v>
      </c>
      <c r="E6" s="84">
        <v>1</v>
      </c>
      <c r="F6" s="84">
        <v>32</v>
      </c>
      <c r="G6" s="84">
        <v>32</v>
      </c>
      <c r="H6" s="6"/>
      <c r="I6" s="6"/>
      <c r="J6" s="2"/>
      <c r="K6" s="84">
        <v>1</v>
      </c>
      <c r="L6" s="2"/>
      <c r="M6" s="2"/>
      <c r="N6" s="2"/>
      <c r="O6" s="2"/>
      <c r="P6" s="2"/>
      <c r="Q6" s="2"/>
      <c r="R6" s="2"/>
      <c r="S6" s="114" t="s">
        <v>255</v>
      </c>
      <c r="T6" s="115"/>
      <c r="U6" s="84">
        <v>1</v>
      </c>
      <c r="V6" s="13"/>
    </row>
    <row r="7" spans="1:22" s="44" customFormat="1" ht="14.25">
      <c r="A7" s="157"/>
      <c r="B7" s="131"/>
      <c r="C7" s="1" t="s">
        <v>1</v>
      </c>
      <c r="D7" s="2">
        <v>1131003</v>
      </c>
      <c r="E7" s="2">
        <v>3</v>
      </c>
      <c r="F7" s="2">
        <v>48</v>
      </c>
      <c r="G7" s="54">
        <v>32</v>
      </c>
      <c r="H7" s="42"/>
      <c r="I7" s="2"/>
      <c r="J7" s="2">
        <v>16</v>
      </c>
      <c r="K7" s="2"/>
      <c r="L7" s="2"/>
      <c r="M7" s="2">
        <v>3</v>
      </c>
      <c r="N7" s="2"/>
      <c r="O7" s="2"/>
      <c r="P7" s="2"/>
      <c r="Q7" s="2"/>
      <c r="R7" s="2"/>
      <c r="S7" s="114" t="s">
        <v>253</v>
      </c>
      <c r="T7" s="115"/>
      <c r="U7" s="2">
        <v>3</v>
      </c>
      <c r="V7" s="13"/>
    </row>
    <row r="8" spans="1:22" s="44" customFormat="1" ht="14.25">
      <c r="A8" s="157"/>
      <c r="B8" s="131"/>
      <c r="C8" s="1" t="s">
        <v>2</v>
      </c>
      <c r="D8" s="2">
        <v>1121004</v>
      </c>
      <c r="E8" s="2">
        <v>2</v>
      </c>
      <c r="F8" s="2">
        <v>32</v>
      </c>
      <c r="G8" s="2">
        <v>26</v>
      </c>
      <c r="H8" s="43"/>
      <c r="I8" s="2"/>
      <c r="J8" s="2">
        <v>6</v>
      </c>
      <c r="K8" s="2"/>
      <c r="L8" s="2">
        <v>2</v>
      </c>
      <c r="M8" s="2"/>
      <c r="N8" s="2"/>
      <c r="O8" s="2"/>
      <c r="P8" s="2"/>
      <c r="Q8" s="2"/>
      <c r="R8" s="2"/>
      <c r="S8" s="114" t="s">
        <v>253</v>
      </c>
      <c r="T8" s="115"/>
      <c r="U8" s="2">
        <v>2</v>
      </c>
      <c r="V8" s="13"/>
    </row>
    <row r="9" spans="1:22" s="44" customFormat="1" ht="22.5">
      <c r="A9" s="157"/>
      <c r="B9" s="131"/>
      <c r="C9" s="4" t="s">
        <v>256</v>
      </c>
      <c r="D9" s="2">
        <v>1141005</v>
      </c>
      <c r="E9" s="2">
        <v>6</v>
      </c>
      <c r="F9" s="2">
        <v>96</v>
      </c>
      <c r="G9" s="2">
        <v>48</v>
      </c>
      <c r="H9" s="42"/>
      <c r="I9" s="2"/>
      <c r="J9" s="2">
        <v>48</v>
      </c>
      <c r="K9" s="2"/>
      <c r="L9" s="2"/>
      <c r="M9" s="2"/>
      <c r="N9" s="2">
        <v>6</v>
      </c>
      <c r="O9" s="2"/>
      <c r="P9" s="2"/>
      <c r="Q9" s="2"/>
      <c r="R9" s="2"/>
      <c r="S9" s="114" t="s">
        <v>253</v>
      </c>
      <c r="T9" s="115"/>
      <c r="U9" s="2">
        <v>4</v>
      </c>
      <c r="V9" s="13"/>
    </row>
    <row r="10" spans="1:22" ht="14.25">
      <c r="A10" s="157"/>
      <c r="B10" s="131"/>
      <c r="C10" s="4" t="s">
        <v>257</v>
      </c>
      <c r="D10" s="2">
        <v>1111006</v>
      </c>
      <c r="E10" s="2">
        <v>3</v>
      </c>
      <c r="F10" s="2">
        <v>48</v>
      </c>
      <c r="G10" s="2">
        <v>32</v>
      </c>
      <c r="H10" s="42"/>
      <c r="I10" s="2"/>
      <c r="J10" s="2">
        <v>16</v>
      </c>
      <c r="K10" s="2">
        <v>3</v>
      </c>
      <c r="L10" s="2"/>
      <c r="M10" s="2"/>
      <c r="N10" s="2"/>
      <c r="O10" s="2"/>
      <c r="P10" s="2"/>
      <c r="Q10" s="2"/>
      <c r="R10" s="2"/>
      <c r="S10" s="114" t="s">
        <v>253</v>
      </c>
      <c r="T10" s="115"/>
      <c r="U10" s="2">
        <v>1</v>
      </c>
      <c r="V10" s="13"/>
    </row>
    <row r="11" spans="1:22" ht="14.25">
      <c r="A11" s="157"/>
      <c r="B11" s="131"/>
      <c r="C11" s="85" t="s">
        <v>258</v>
      </c>
      <c r="D11" s="2">
        <v>1111007</v>
      </c>
      <c r="E11" s="84">
        <v>0.5</v>
      </c>
      <c r="F11" s="84">
        <v>25</v>
      </c>
      <c r="G11" s="84">
        <v>18</v>
      </c>
      <c r="H11" s="84"/>
      <c r="I11" s="84"/>
      <c r="J11" s="84">
        <v>7</v>
      </c>
      <c r="K11" s="2">
        <v>1</v>
      </c>
      <c r="L11" s="2"/>
      <c r="M11" s="2"/>
      <c r="N11" s="2"/>
      <c r="O11" s="2"/>
      <c r="P11" s="2"/>
      <c r="Q11" s="2"/>
      <c r="R11" s="2"/>
      <c r="S11" s="159" t="s">
        <v>259</v>
      </c>
      <c r="T11" s="160"/>
      <c r="U11" s="84">
        <v>1</v>
      </c>
      <c r="V11" s="13"/>
    </row>
    <row r="12" spans="1:22" ht="14.25">
      <c r="A12" s="157"/>
      <c r="B12" s="131"/>
      <c r="C12" s="85" t="s">
        <v>260</v>
      </c>
      <c r="D12" s="84">
        <v>1171008</v>
      </c>
      <c r="E12" s="84">
        <v>0.5</v>
      </c>
      <c r="F12" s="84">
        <v>25</v>
      </c>
      <c r="G12" s="84">
        <v>18</v>
      </c>
      <c r="H12" s="86"/>
      <c r="I12" s="42"/>
      <c r="J12" s="84">
        <v>7</v>
      </c>
      <c r="K12" s="84"/>
      <c r="L12" s="84"/>
      <c r="M12" s="84"/>
      <c r="N12" s="84"/>
      <c r="O12" s="84"/>
      <c r="P12" s="84"/>
      <c r="Q12" s="84">
        <v>1</v>
      </c>
      <c r="R12" s="84"/>
      <c r="S12" s="159" t="s">
        <v>259</v>
      </c>
      <c r="T12" s="160"/>
      <c r="U12" s="87">
        <v>7</v>
      </c>
      <c r="V12" s="13"/>
    </row>
    <row r="13" spans="1:22" ht="15">
      <c r="A13" s="157"/>
      <c r="B13" s="131"/>
      <c r="C13" s="4" t="s">
        <v>123</v>
      </c>
      <c r="D13" s="2">
        <v>1111409</v>
      </c>
      <c r="E13" s="2">
        <v>1</v>
      </c>
      <c r="F13" s="7">
        <v>30</v>
      </c>
      <c r="G13" s="7">
        <v>30</v>
      </c>
      <c r="H13" s="7"/>
      <c r="I13" s="7"/>
      <c r="J13" s="2"/>
      <c r="K13" s="2">
        <v>2</v>
      </c>
      <c r="L13" s="2"/>
      <c r="M13" s="2"/>
      <c r="N13" s="2"/>
      <c r="O13" s="2"/>
      <c r="P13" s="2"/>
      <c r="Q13" s="2"/>
      <c r="R13" s="2"/>
      <c r="S13" s="114" t="s">
        <v>124</v>
      </c>
      <c r="T13" s="115"/>
      <c r="U13" s="6">
        <v>1</v>
      </c>
      <c r="V13" s="13"/>
    </row>
    <row r="14" spans="1:22" ht="15">
      <c r="A14" s="157"/>
      <c r="B14" s="131"/>
      <c r="C14" s="4" t="s">
        <v>125</v>
      </c>
      <c r="D14" s="2">
        <v>1121410</v>
      </c>
      <c r="E14" s="2">
        <v>1</v>
      </c>
      <c r="F14" s="7">
        <v>32</v>
      </c>
      <c r="G14" s="7">
        <v>32</v>
      </c>
      <c r="H14" s="7"/>
      <c r="I14" s="7"/>
      <c r="J14" s="2"/>
      <c r="K14" s="2"/>
      <c r="L14" s="2">
        <v>2</v>
      </c>
      <c r="M14" s="2"/>
      <c r="N14" s="2"/>
      <c r="O14" s="2"/>
      <c r="P14" s="2"/>
      <c r="Q14" s="2"/>
      <c r="R14" s="2"/>
      <c r="S14" s="114" t="s">
        <v>124</v>
      </c>
      <c r="T14" s="115"/>
      <c r="U14" s="6">
        <v>2</v>
      </c>
      <c r="V14" s="13"/>
    </row>
    <row r="15" spans="1:22" ht="15">
      <c r="A15" s="157"/>
      <c r="B15" s="131"/>
      <c r="C15" s="4" t="s">
        <v>126</v>
      </c>
      <c r="D15" s="2">
        <v>1131411</v>
      </c>
      <c r="E15" s="2">
        <v>1</v>
      </c>
      <c r="F15" s="7">
        <v>32</v>
      </c>
      <c r="G15" s="7">
        <v>32</v>
      </c>
      <c r="H15" s="7"/>
      <c r="I15" s="7"/>
      <c r="J15" s="2"/>
      <c r="K15" s="2"/>
      <c r="L15" s="2"/>
      <c r="M15" s="2">
        <v>2</v>
      </c>
      <c r="N15" s="2"/>
      <c r="O15" s="2"/>
      <c r="P15" s="2"/>
      <c r="Q15" s="2"/>
      <c r="R15" s="2"/>
      <c r="S15" s="114" t="s">
        <v>124</v>
      </c>
      <c r="T15" s="115"/>
      <c r="U15" s="6">
        <v>3</v>
      </c>
      <c r="V15" s="13"/>
    </row>
    <row r="16" spans="1:22" ht="15">
      <c r="A16" s="157"/>
      <c r="B16" s="131"/>
      <c r="C16" s="4" t="s">
        <v>127</v>
      </c>
      <c r="D16" s="2">
        <v>1141412</v>
      </c>
      <c r="E16" s="2">
        <v>1</v>
      </c>
      <c r="F16" s="7">
        <v>32</v>
      </c>
      <c r="G16" s="7">
        <v>32</v>
      </c>
      <c r="H16" s="7"/>
      <c r="I16" s="7"/>
      <c r="J16" s="2"/>
      <c r="K16" s="2"/>
      <c r="L16" s="2"/>
      <c r="M16" s="2"/>
      <c r="N16" s="2">
        <v>2</v>
      </c>
      <c r="O16" s="2"/>
      <c r="P16" s="2"/>
      <c r="Q16" s="2"/>
      <c r="R16" s="2"/>
      <c r="S16" s="114" t="s">
        <v>124</v>
      </c>
      <c r="T16" s="115"/>
      <c r="U16" s="6">
        <v>4</v>
      </c>
      <c r="V16" s="13"/>
    </row>
    <row r="17" spans="1:22" ht="14.25">
      <c r="A17" s="157"/>
      <c r="B17" s="131"/>
      <c r="C17" s="1" t="s">
        <v>128</v>
      </c>
      <c r="D17" s="2">
        <v>1110813</v>
      </c>
      <c r="E17" s="2">
        <v>2</v>
      </c>
      <c r="F17" s="2">
        <v>32</v>
      </c>
      <c r="G17" s="7">
        <v>22</v>
      </c>
      <c r="H17" s="7"/>
      <c r="I17" s="2">
        <v>10</v>
      </c>
      <c r="J17" s="2"/>
      <c r="K17" s="2">
        <v>2</v>
      </c>
      <c r="L17" s="2"/>
      <c r="M17" s="2"/>
      <c r="N17" s="2"/>
      <c r="O17" s="2"/>
      <c r="P17" s="2"/>
      <c r="Q17" s="2"/>
      <c r="R17" s="2"/>
      <c r="S17" s="114" t="s">
        <v>129</v>
      </c>
      <c r="T17" s="115"/>
      <c r="U17" s="8">
        <v>1</v>
      </c>
      <c r="V17" s="13"/>
    </row>
    <row r="18" spans="1:22" ht="14.25">
      <c r="A18" s="157"/>
      <c r="B18" s="131"/>
      <c r="C18" s="3" t="s">
        <v>130</v>
      </c>
      <c r="D18" s="2">
        <v>1110114</v>
      </c>
      <c r="E18" s="2">
        <v>2</v>
      </c>
      <c r="F18" s="2">
        <v>32</v>
      </c>
      <c r="G18" s="2">
        <v>32</v>
      </c>
      <c r="H18" s="2"/>
      <c r="I18" s="2"/>
      <c r="J18" s="2"/>
      <c r="K18" s="2">
        <v>2</v>
      </c>
      <c r="L18" s="2"/>
      <c r="M18" s="2"/>
      <c r="N18" s="2"/>
      <c r="O18" s="2"/>
      <c r="P18" s="2"/>
      <c r="Q18" s="2"/>
      <c r="R18" s="2"/>
      <c r="S18" s="114" t="s">
        <v>131</v>
      </c>
      <c r="T18" s="115"/>
      <c r="U18" s="2">
        <v>1</v>
      </c>
      <c r="V18" s="54"/>
    </row>
    <row r="19" spans="1:22" ht="14.25">
      <c r="A19" s="157"/>
      <c r="B19" s="131"/>
      <c r="C19" s="3" t="s">
        <v>132</v>
      </c>
      <c r="D19" s="2">
        <v>1120915</v>
      </c>
      <c r="E19" s="2">
        <v>2</v>
      </c>
      <c r="F19" s="2">
        <v>32</v>
      </c>
      <c r="G19" s="2">
        <v>32</v>
      </c>
      <c r="H19" s="2"/>
      <c r="I19" s="2"/>
      <c r="J19" s="2"/>
      <c r="K19" s="2"/>
      <c r="L19" s="2">
        <v>2</v>
      </c>
      <c r="M19" s="2"/>
      <c r="N19" s="2"/>
      <c r="O19" s="2"/>
      <c r="P19" s="2"/>
      <c r="Q19" s="2"/>
      <c r="R19" s="2"/>
      <c r="S19" s="114" t="s">
        <v>133</v>
      </c>
      <c r="T19" s="115"/>
      <c r="U19" s="2">
        <v>2</v>
      </c>
      <c r="V19" s="54"/>
    </row>
    <row r="20" spans="1:22" ht="14.25">
      <c r="A20" s="157"/>
      <c r="B20" s="131"/>
      <c r="C20" s="3" t="s">
        <v>134</v>
      </c>
      <c r="D20" s="2">
        <v>1130916</v>
      </c>
      <c r="E20" s="2">
        <v>3</v>
      </c>
      <c r="F20" s="2">
        <v>48</v>
      </c>
      <c r="G20" s="2">
        <v>48</v>
      </c>
      <c r="H20" s="2"/>
      <c r="I20" s="2"/>
      <c r="J20" s="2"/>
      <c r="K20" s="2"/>
      <c r="L20" s="2"/>
      <c r="M20" s="2">
        <v>3</v>
      </c>
      <c r="N20" s="2"/>
      <c r="O20" s="2"/>
      <c r="P20" s="2"/>
      <c r="Q20" s="2"/>
      <c r="R20" s="2"/>
      <c r="S20" s="114" t="s">
        <v>133</v>
      </c>
      <c r="T20" s="115"/>
      <c r="U20" s="30">
        <v>3</v>
      </c>
      <c r="V20" s="54"/>
    </row>
    <row r="21" spans="1:22" ht="14.25">
      <c r="A21" s="157"/>
      <c r="B21" s="131"/>
      <c r="C21" s="4" t="s">
        <v>135</v>
      </c>
      <c r="D21" s="2">
        <v>1110917</v>
      </c>
      <c r="E21" s="2">
        <v>6</v>
      </c>
      <c r="F21" s="2">
        <v>96</v>
      </c>
      <c r="G21" s="2">
        <v>96</v>
      </c>
      <c r="H21" s="2"/>
      <c r="I21" s="2"/>
      <c r="J21" s="2"/>
      <c r="K21" s="2">
        <v>6</v>
      </c>
      <c r="L21" s="2"/>
      <c r="M21" s="2"/>
      <c r="N21" s="2"/>
      <c r="O21" s="2"/>
      <c r="P21" s="2"/>
      <c r="Q21" s="2"/>
      <c r="R21" s="2"/>
      <c r="S21" s="114" t="s">
        <v>133</v>
      </c>
      <c r="T21" s="115"/>
      <c r="U21" s="8">
        <v>1</v>
      </c>
      <c r="V21" s="3" t="s">
        <v>246</v>
      </c>
    </row>
    <row r="22" spans="1:22" ht="14.25">
      <c r="A22" s="157"/>
      <c r="B22" s="131"/>
      <c r="C22" s="4" t="s">
        <v>136</v>
      </c>
      <c r="D22" s="2">
        <v>1120918</v>
      </c>
      <c r="E22" s="2">
        <v>6</v>
      </c>
      <c r="F22" s="2">
        <v>96</v>
      </c>
      <c r="G22" s="2">
        <v>96</v>
      </c>
      <c r="H22" s="2"/>
      <c r="I22" s="2"/>
      <c r="J22" s="2"/>
      <c r="K22" s="2"/>
      <c r="L22" s="2">
        <v>6</v>
      </c>
      <c r="M22" s="2"/>
      <c r="N22" s="2"/>
      <c r="O22" s="2"/>
      <c r="P22" s="2"/>
      <c r="Q22" s="2"/>
      <c r="R22" s="2"/>
      <c r="S22" s="114" t="s">
        <v>133</v>
      </c>
      <c r="T22" s="115"/>
      <c r="U22" s="8">
        <v>2</v>
      </c>
      <c r="V22" s="3" t="s">
        <v>247</v>
      </c>
    </row>
    <row r="23" spans="1:22" ht="14.25" customHeight="1">
      <c r="A23" s="157"/>
      <c r="B23" s="131"/>
      <c r="C23" s="3" t="s">
        <v>137</v>
      </c>
      <c r="D23" s="2">
        <v>1120919</v>
      </c>
      <c r="E23" s="2">
        <v>4</v>
      </c>
      <c r="F23" s="2">
        <v>64</v>
      </c>
      <c r="G23" s="2">
        <v>64</v>
      </c>
      <c r="H23" s="2"/>
      <c r="I23" s="2"/>
      <c r="J23" s="2"/>
      <c r="K23" s="2"/>
      <c r="L23" s="2">
        <v>4</v>
      </c>
      <c r="M23" s="2"/>
      <c r="N23" s="2"/>
      <c r="O23" s="2"/>
      <c r="P23" s="2"/>
      <c r="Q23" s="2"/>
      <c r="R23" s="2"/>
      <c r="S23" s="114" t="s">
        <v>133</v>
      </c>
      <c r="T23" s="115"/>
      <c r="U23" s="2">
        <v>2</v>
      </c>
      <c r="V23" s="54"/>
    </row>
    <row r="24" spans="1:22" ht="14.25" customHeight="1">
      <c r="A24" s="157"/>
      <c r="B24" s="131"/>
      <c r="C24" s="3" t="s">
        <v>138</v>
      </c>
      <c r="D24" s="2">
        <v>1130920</v>
      </c>
      <c r="E24" s="2">
        <v>4</v>
      </c>
      <c r="F24" s="2">
        <v>64</v>
      </c>
      <c r="G24" s="2">
        <v>64</v>
      </c>
      <c r="H24" s="2"/>
      <c r="I24" s="2"/>
      <c r="J24" s="2"/>
      <c r="K24" s="2"/>
      <c r="L24" s="2"/>
      <c r="M24" s="2">
        <v>4</v>
      </c>
      <c r="N24" s="2"/>
      <c r="O24" s="2"/>
      <c r="P24" s="2"/>
      <c r="Q24" s="2"/>
      <c r="R24" s="2"/>
      <c r="S24" s="114" t="s">
        <v>133</v>
      </c>
      <c r="T24" s="115"/>
      <c r="U24" s="2">
        <v>3</v>
      </c>
      <c r="V24" s="54"/>
    </row>
    <row r="25" spans="1:22" ht="14.25" customHeight="1">
      <c r="A25" s="157"/>
      <c r="B25" s="131"/>
      <c r="C25" s="3" t="s">
        <v>139</v>
      </c>
      <c r="D25" s="2">
        <v>1110921</v>
      </c>
      <c r="E25" s="2">
        <v>2</v>
      </c>
      <c r="F25" s="2">
        <v>30</v>
      </c>
      <c r="G25" s="70"/>
      <c r="H25" s="2">
        <v>30</v>
      </c>
      <c r="I25" s="2"/>
      <c r="J25" s="2"/>
      <c r="K25" s="2">
        <v>2</v>
      </c>
      <c r="L25" s="2"/>
      <c r="M25" s="2"/>
      <c r="N25" s="2"/>
      <c r="O25" s="2"/>
      <c r="P25" s="2"/>
      <c r="Q25" s="2"/>
      <c r="R25" s="2"/>
      <c r="S25" s="114" t="s">
        <v>133</v>
      </c>
      <c r="T25" s="115"/>
      <c r="U25" s="2">
        <v>1</v>
      </c>
      <c r="V25" s="54"/>
    </row>
    <row r="26" spans="1:22" ht="14.25" customHeight="1">
      <c r="A26" s="157"/>
      <c r="B26" s="131"/>
      <c r="C26" s="3" t="s">
        <v>140</v>
      </c>
      <c r="D26" s="2">
        <v>1120922</v>
      </c>
      <c r="E26" s="2">
        <v>2</v>
      </c>
      <c r="F26" s="2">
        <v>30</v>
      </c>
      <c r="G26" s="70"/>
      <c r="H26" s="2">
        <v>30</v>
      </c>
      <c r="I26" s="2"/>
      <c r="J26" s="2"/>
      <c r="K26" s="2"/>
      <c r="L26" s="2">
        <v>2</v>
      </c>
      <c r="M26" s="2"/>
      <c r="N26" s="2"/>
      <c r="O26" s="2"/>
      <c r="P26" s="2"/>
      <c r="Q26" s="2"/>
      <c r="R26" s="2"/>
      <c r="S26" s="114" t="s">
        <v>133</v>
      </c>
      <c r="T26" s="115"/>
      <c r="U26" s="2">
        <v>2</v>
      </c>
      <c r="V26" s="54"/>
    </row>
    <row r="27" spans="1:22" ht="14.25" customHeight="1">
      <c r="A27" s="157"/>
      <c r="B27" s="131"/>
      <c r="C27" s="5" t="s">
        <v>141</v>
      </c>
      <c r="D27" s="2">
        <v>1111223</v>
      </c>
      <c r="E27" s="2">
        <v>4</v>
      </c>
      <c r="F27" s="2">
        <v>64</v>
      </c>
      <c r="G27" s="2">
        <v>64</v>
      </c>
      <c r="H27" s="2"/>
      <c r="I27" s="2"/>
      <c r="J27" s="2"/>
      <c r="K27" s="2">
        <v>4</v>
      </c>
      <c r="L27" s="2"/>
      <c r="M27" s="2"/>
      <c r="N27" s="2"/>
      <c r="O27" s="2"/>
      <c r="P27" s="2"/>
      <c r="Q27" s="2"/>
      <c r="R27" s="2"/>
      <c r="S27" s="114" t="s">
        <v>142</v>
      </c>
      <c r="T27" s="115"/>
      <c r="U27" s="2">
        <v>1</v>
      </c>
      <c r="V27" s="54"/>
    </row>
    <row r="28" spans="1:22" ht="14.25" customHeight="1">
      <c r="A28" s="157"/>
      <c r="B28" s="131"/>
      <c r="C28" s="5" t="s">
        <v>143</v>
      </c>
      <c r="D28" s="2">
        <v>1121224</v>
      </c>
      <c r="E28" s="2">
        <v>4</v>
      </c>
      <c r="F28" s="2">
        <v>64</v>
      </c>
      <c r="G28" s="2">
        <v>64</v>
      </c>
      <c r="H28" s="2"/>
      <c r="I28" s="2"/>
      <c r="J28" s="2"/>
      <c r="K28" s="2"/>
      <c r="L28" s="2">
        <v>4</v>
      </c>
      <c r="M28" s="2"/>
      <c r="N28" s="2"/>
      <c r="O28" s="2"/>
      <c r="P28" s="2"/>
      <c r="Q28" s="2"/>
      <c r="R28" s="2"/>
      <c r="S28" s="114" t="s">
        <v>142</v>
      </c>
      <c r="T28" s="115"/>
      <c r="U28" s="2">
        <v>2</v>
      </c>
      <c r="V28" s="54"/>
    </row>
    <row r="29" spans="1:22" ht="14.25" customHeight="1">
      <c r="A29" s="157"/>
      <c r="B29" s="131"/>
      <c r="C29" s="5" t="s">
        <v>144</v>
      </c>
      <c r="D29" s="2">
        <v>1131225</v>
      </c>
      <c r="E29" s="2">
        <v>4</v>
      </c>
      <c r="F29" s="2">
        <v>64</v>
      </c>
      <c r="G29" s="2">
        <v>64</v>
      </c>
      <c r="H29" s="2"/>
      <c r="I29" s="2"/>
      <c r="J29" s="2"/>
      <c r="K29" s="2"/>
      <c r="L29" s="2"/>
      <c r="M29" s="2">
        <v>4</v>
      </c>
      <c r="N29" s="2"/>
      <c r="O29" s="2"/>
      <c r="P29" s="2"/>
      <c r="Q29" s="2"/>
      <c r="R29" s="2"/>
      <c r="S29" s="114" t="s">
        <v>142</v>
      </c>
      <c r="T29" s="115"/>
      <c r="U29" s="2">
        <v>3</v>
      </c>
      <c r="V29" s="54"/>
    </row>
    <row r="30" spans="1:22" ht="14.25" customHeight="1">
      <c r="A30" s="157"/>
      <c r="B30" s="131"/>
      <c r="C30" s="5" t="s">
        <v>145</v>
      </c>
      <c r="D30" s="2">
        <v>1141226</v>
      </c>
      <c r="E30" s="2">
        <v>4</v>
      </c>
      <c r="F30" s="2">
        <v>64</v>
      </c>
      <c r="G30" s="2">
        <v>64</v>
      </c>
      <c r="H30" s="2"/>
      <c r="I30" s="2"/>
      <c r="J30" s="2"/>
      <c r="K30" s="2"/>
      <c r="L30" s="2"/>
      <c r="M30" s="2"/>
      <c r="N30" s="2">
        <v>4</v>
      </c>
      <c r="O30" s="2"/>
      <c r="P30" s="2"/>
      <c r="Q30" s="2"/>
      <c r="R30" s="2"/>
      <c r="S30" s="114" t="s">
        <v>142</v>
      </c>
      <c r="T30" s="115"/>
      <c r="U30" s="2">
        <v>4</v>
      </c>
      <c r="V30" s="54"/>
    </row>
    <row r="31" spans="1:22" ht="14.25" customHeight="1">
      <c r="A31" s="157"/>
      <c r="B31" s="131"/>
      <c r="C31" s="13" t="s">
        <v>146</v>
      </c>
      <c r="D31" s="2">
        <v>1120827</v>
      </c>
      <c r="E31" s="2">
        <v>4</v>
      </c>
      <c r="F31" s="2">
        <v>64</v>
      </c>
      <c r="G31" s="7">
        <v>48</v>
      </c>
      <c r="H31" s="7"/>
      <c r="I31" s="2">
        <v>16</v>
      </c>
      <c r="J31" s="2"/>
      <c r="K31" s="2"/>
      <c r="L31" s="2">
        <v>4</v>
      </c>
      <c r="M31" s="2"/>
      <c r="N31" s="2"/>
      <c r="O31" s="2"/>
      <c r="P31" s="2"/>
      <c r="Q31" s="2"/>
      <c r="R31" s="2"/>
      <c r="S31" s="114" t="s">
        <v>129</v>
      </c>
      <c r="T31" s="115"/>
      <c r="U31" s="2">
        <v>2</v>
      </c>
      <c r="V31" s="71"/>
    </row>
    <row r="32" spans="1:22" ht="14.25" customHeight="1">
      <c r="A32" s="157"/>
      <c r="B32" s="158"/>
      <c r="C32" s="12" t="s">
        <v>147</v>
      </c>
      <c r="D32" s="2">
        <v>1120828</v>
      </c>
      <c r="E32" s="2">
        <v>4</v>
      </c>
      <c r="F32" s="2">
        <v>64</v>
      </c>
      <c r="G32" s="7">
        <v>48</v>
      </c>
      <c r="H32" s="7"/>
      <c r="I32" s="2">
        <v>16</v>
      </c>
      <c r="J32" s="2"/>
      <c r="K32" s="2"/>
      <c r="L32" s="2">
        <v>4</v>
      </c>
      <c r="M32" s="2"/>
      <c r="N32" s="2"/>
      <c r="O32" s="2"/>
      <c r="P32" s="2"/>
      <c r="Q32" s="2"/>
      <c r="R32" s="2"/>
      <c r="S32" s="114" t="s">
        <v>148</v>
      </c>
      <c r="T32" s="115"/>
      <c r="U32" s="2">
        <v>2</v>
      </c>
      <c r="V32" s="72"/>
    </row>
    <row r="33" spans="1:22" ht="15">
      <c r="A33" s="157"/>
      <c r="B33" s="161" t="s">
        <v>149</v>
      </c>
      <c r="C33" s="162"/>
      <c r="D33" s="2"/>
      <c r="E33" s="2">
        <v>6</v>
      </c>
      <c r="F33" s="161" t="s">
        <v>150</v>
      </c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</row>
    <row r="34" spans="1:22" ht="14.25">
      <c r="A34" s="127" t="s">
        <v>151</v>
      </c>
      <c r="B34" s="128"/>
      <c r="C34" s="128"/>
      <c r="D34" s="129"/>
      <c r="E34" s="10">
        <f>SUM(E5:E33)-4</f>
        <v>81</v>
      </c>
      <c r="F34" s="10">
        <f>SUM(F7:F32)-64</f>
        <v>1244</v>
      </c>
      <c r="G34" s="10">
        <f>SUM(G7:G32)-48</f>
        <v>1058</v>
      </c>
      <c r="H34" s="60">
        <f>SUM(H7:H32)</f>
        <v>60</v>
      </c>
      <c r="I34" s="10">
        <f>SUM(I7:I32)-16</f>
        <v>26</v>
      </c>
      <c r="J34" s="10"/>
      <c r="K34" s="10">
        <f>SUM(K7:K32)</f>
        <v>22</v>
      </c>
      <c r="L34" s="10">
        <f>SUM(L7:L32)-4</f>
        <v>26</v>
      </c>
      <c r="M34" s="10">
        <f aca="true" t="shared" si="0" ref="M34:R34">SUM(M7:M32)</f>
        <v>16</v>
      </c>
      <c r="N34" s="10">
        <f t="shared" si="0"/>
        <v>12</v>
      </c>
      <c r="O34" s="10">
        <f t="shared" si="0"/>
        <v>0</v>
      </c>
      <c r="P34" s="10">
        <f t="shared" si="0"/>
        <v>0</v>
      </c>
      <c r="Q34" s="10">
        <f t="shared" si="0"/>
        <v>1</v>
      </c>
      <c r="R34" s="10">
        <f t="shared" si="0"/>
        <v>0</v>
      </c>
      <c r="S34" s="116"/>
      <c r="T34" s="113"/>
      <c r="U34" s="10"/>
      <c r="V34" s="10"/>
    </row>
    <row r="35" spans="1:22" ht="14.25" customHeight="1">
      <c r="A35" s="130" t="s">
        <v>81</v>
      </c>
      <c r="B35" s="156" t="s">
        <v>92</v>
      </c>
      <c r="C35" s="5" t="s">
        <v>152</v>
      </c>
      <c r="D35" s="13">
        <v>2110729</v>
      </c>
      <c r="E35" s="61">
        <v>3</v>
      </c>
      <c r="F35" s="61">
        <v>48</v>
      </c>
      <c r="G35" s="62">
        <v>48</v>
      </c>
      <c r="H35" s="12"/>
      <c r="I35" s="32"/>
      <c r="J35" s="32"/>
      <c r="K35" s="32">
        <v>3</v>
      </c>
      <c r="L35" s="32"/>
      <c r="M35" s="32"/>
      <c r="N35" s="32"/>
      <c r="O35" s="32"/>
      <c r="P35" s="32"/>
      <c r="Q35" s="32"/>
      <c r="R35" s="32"/>
      <c r="S35" s="109" t="s">
        <v>153</v>
      </c>
      <c r="T35" s="110"/>
      <c r="U35" s="2">
        <v>1</v>
      </c>
      <c r="V35" s="3" t="s">
        <v>248</v>
      </c>
    </row>
    <row r="36" spans="1:22" ht="14.25" customHeight="1">
      <c r="A36" s="131"/>
      <c r="B36" s="157"/>
      <c r="C36" s="5" t="s">
        <v>154</v>
      </c>
      <c r="D36" s="13">
        <v>2110730</v>
      </c>
      <c r="E36" s="61">
        <v>2</v>
      </c>
      <c r="F36" s="61">
        <v>32</v>
      </c>
      <c r="G36" s="62"/>
      <c r="H36" s="12">
        <v>32</v>
      </c>
      <c r="I36" s="32"/>
      <c r="J36" s="32"/>
      <c r="K36" s="32">
        <v>2</v>
      </c>
      <c r="L36" s="32"/>
      <c r="M36" s="32"/>
      <c r="N36" s="32"/>
      <c r="O36" s="32"/>
      <c r="P36" s="32"/>
      <c r="Q36" s="32"/>
      <c r="R36" s="32"/>
      <c r="S36" s="109" t="s">
        <v>153</v>
      </c>
      <c r="T36" s="110"/>
      <c r="U36" s="2">
        <v>1</v>
      </c>
      <c r="V36" s="13"/>
    </row>
    <row r="37" spans="1:22" ht="14.25" customHeight="1">
      <c r="A37" s="131"/>
      <c r="B37" s="157"/>
      <c r="C37" s="5" t="s">
        <v>155</v>
      </c>
      <c r="D37" s="13">
        <v>2120731</v>
      </c>
      <c r="E37" s="61">
        <v>3</v>
      </c>
      <c r="F37" s="61">
        <v>48</v>
      </c>
      <c r="G37" s="62">
        <v>32</v>
      </c>
      <c r="H37" s="12">
        <v>16</v>
      </c>
      <c r="I37" s="32"/>
      <c r="J37" s="32"/>
      <c r="K37" s="32"/>
      <c r="L37" s="32">
        <v>3</v>
      </c>
      <c r="M37" s="32"/>
      <c r="N37" s="32"/>
      <c r="O37" s="32"/>
      <c r="P37" s="32"/>
      <c r="Q37" s="32"/>
      <c r="R37" s="32"/>
      <c r="S37" s="109" t="s">
        <v>153</v>
      </c>
      <c r="T37" s="110"/>
      <c r="U37" s="2">
        <v>2</v>
      </c>
      <c r="V37" s="3" t="s">
        <v>248</v>
      </c>
    </row>
    <row r="38" spans="1:22" ht="14.25" customHeight="1">
      <c r="A38" s="131"/>
      <c r="B38" s="157"/>
      <c r="C38" s="3" t="s">
        <v>156</v>
      </c>
      <c r="D38" s="13">
        <v>2130732</v>
      </c>
      <c r="E38" s="61">
        <v>3</v>
      </c>
      <c r="F38" s="61">
        <v>48</v>
      </c>
      <c r="G38" s="62">
        <v>48</v>
      </c>
      <c r="H38" s="12"/>
      <c r="I38" s="32"/>
      <c r="J38" s="32"/>
      <c r="K38" s="32"/>
      <c r="L38" s="32"/>
      <c r="M38" s="32">
        <v>3</v>
      </c>
      <c r="N38" s="32"/>
      <c r="O38" s="32"/>
      <c r="P38" s="32"/>
      <c r="Q38" s="32"/>
      <c r="R38" s="32"/>
      <c r="S38" s="109" t="s">
        <v>153</v>
      </c>
      <c r="T38" s="110"/>
      <c r="U38" s="8">
        <v>3</v>
      </c>
      <c r="V38" s="3" t="s">
        <v>248</v>
      </c>
    </row>
    <row r="39" spans="1:22" ht="14.25" customHeight="1">
      <c r="A39" s="131"/>
      <c r="B39" s="157"/>
      <c r="C39" s="3" t="s">
        <v>157</v>
      </c>
      <c r="D39" s="13">
        <v>2130733</v>
      </c>
      <c r="E39" s="61">
        <v>2</v>
      </c>
      <c r="F39" s="61">
        <v>32</v>
      </c>
      <c r="G39" s="62"/>
      <c r="H39" s="12">
        <v>32</v>
      </c>
      <c r="I39" s="32"/>
      <c r="J39" s="32"/>
      <c r="K39" s="32"/>
      <c r="L39" s="32"/>
      <c r="M39" s="32">
        <v>2</v>
      </c>
      <c r="N39" s="32"/>
      <c r="O39" s="32"/>
      <c r="P39" s="32"/>
      <c r="Q39" s="32"/>
      <c r="R39" s="32"/>
      <c r="S39" s="109" t="s">
        <v>153</v>
      </c>
      <c r="T39" s="110"/>
      <c r="U39" s="8">
        <v>3</v>
      </c>
      <c r="V39" s="3" t="s">
        <v>248</v>
      </c>
    </row>
    <row r="40" spans="1:22" ht="14.25" customHeight="1">
      <c r="A40" s="131"/>
      <c r="B40" s="157"/>
      <c r="C40" s="3" t="s">
        <v>158</v>
      </c>
      <c r="D40" s="13">
        <v>2110734</v>
      </c>
      <c r="E40" s="61">
        <v>2</v>
      </c>
      <c r="F40" s="61">
        <v>32</v>
      </c>
      <c r="G40" s="62">
        <v>32</v>
      </c>
      <c r="H40" s="12"/>
      <c r="I40" s="32"/>
      <c r="J40" s="32"/>
      <c r="K40" s="32">
        <v>2</v>
      </c>
      <c r="L40" s="32"/>
      <c r="M40" s="32"/>
      <c r="N40" s="32"/>
      <c r="O40" s="32"/>
      <c r="P40" s="32"/>
      <c r="Q40" s="32"/>
      <c r="R40" s="32"/>
      <c r="S40" s="109" t="s">
        <v>153</v>
      </c>
      <c r="T40" s="110"/>
      <c r="U40" s="8">
        <v>1</v>
      </c>
      <c r="V40" s="3" t="s">
        <v>248</v>
      </c>
    </row>
    <row r="41" spans="1:22" ht="14.25" customHeight="1">
      <c r="A41" s="131"/>
      <c r="B41" s="157"/>
      <c r="C41" s="3" t="s">
        <v>159</v>
      </c>
      <c r="D41" s="13">
        <v>2110735</v>
      </c>
      <c r="E41" s="61">
        <v>1</v>
      </c>
      <c r="F41" s="61">
        <v>16</v>
      </c>
      <c r="G41" s="62"/>
      <c r="H41" s="12">
        <v>16</v>
      </c>
      <c r="I41" s="32"/>
      <c r="J41" s="32"/>
      <c r="K41" s="32">
        <v>1</v>
      </c>
      <c r="L41" s="32"/>
      <c r="M41" s="32"/>
      <c r="N41" s="32"/>
      <c r="O41" s="32"/>
      <c r="P41" s="32"/>
      <c r="Q41" s="32"/>
      <c r="R41" s="32"/>
      <c r="S41" s="109" t="s">
        <v>153</v>
      </c>
      <c r="T41" s="110"/>
      <c r="U41" s="8">
        <v>1</v>
      </c>
      <c r="V41" s="3" t="s">
        <v>248</v>
      </c>
    </row>
    <row r="42" spans="1:22" ht="14.25">
      <c r="A42" s="131"/>
      <c r="B42" s="157"/>
      <c r="C42" s="11"/>
      <c r="D42" s="11"/>
      <c r="E42" s="61"/>
      <c r="F42" s="61"/>
      <c r="G42" s="62"/>
      <c r="H42" s="13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163"/>
      <c r="T42" s="164"/>
      <c r="U42" s="8"/>
      <c r="V42" s="13"/>
    </row>
    <row r="43" spans="1:22" ht="14.25">
      <c r="A43" s="158"/>
      <c r="B43" s="157"/>
      <c r="C43" s="11"/>
      <c r="D43" s="11"/>
      <c r="E43" s="31"/>
      <c r="F43" s="31"/>
      <c r="G43" s="32"/>
      <c r="H43" s="13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163"/>
      <c r="T43" s="164"/>
      <c r="U43" s="8"/>
      <c r="V43" s="13"/>
    </row>
    <row r="44" spans="1:22" ht="14.25">
      <c r="A44" s="127" t="s">
        <v>151</v>
      </c>
      <c r="B44" s="128"/>
      <c r="C44" s="128"/>
      <c r="D44" s="129"/>
      <c r="E44" s="10">
        <v>16</v>
      </c>
      <c r="F44" s="10">
        <f aca="true" t="shared" si="1" ref="F44:R44">SUM(F35:F41)</f>
        <v>256</v>
      </c>
      <c r="G44" s="10">
        <f t="shared" si="1"/>
        <v>160</v>
      </c>
      <c r="H44" s="10">
        <f t="shared" si="1"/>
        <v>96</v>
      </c>
      <c r="I44" s="10">
        <f t="shared" si="1"/>
        <v>0</v>
      </c>
      <c r="J44" s="10">
        <f t="shared" si="1"/>
        <v>0</v>
      </c>
      <c r="K44" s="10">
        <f t="shared" si="1"/>
        <v>8</v>
      </c>
      <c r="L44" s="10">
        <f t="shared" si="1"/>
        <v>3</v>
      </c>
      <c r="M44" s="10">
        <f t="shared" si="1"/>
        <v>5</v>
      </c>
      <c r="N44" s="10">
        <f t="shared" si="1"/>
        <v>0</v>
      </c>
      <c r="O44" s="10">
        <f t="shared" si="1"/>
        <v>0</v>
      </c>
      <c r="P44" s="10">
        <f t="shared" si="1"/>
        <v>0</v>
      </c>
      <c r="Q44" s="10">
        <f t="shared" si="1"/>
        <v>0</v>
      </c>
      <c r="R44" s="10">
        <f t="shared" si="1"/>
        <v>0</v>
      </c>
      <c r="S44" s="116"/>
      <c r="T44" s="113"/>
      <c r="U44" s="10"/>
      <c r="V44" s="10"/>
    </row>
    <row r="45" spans="1:22" ht="15" customHeight="1">
      <c r="A45" s="130" t="s">
        <v>160</v>
      </c>
      <c r="B45" s="136" t="s">
        <v>161</v>
      </c>
      <c r="C45" s="5" t="s">
        <v>162</v>
      </c>
      <c r="D45" s="12">
        <v>3120736</v>
      </c>
      <c r="E45" s="61">
        <v>2</v>
      </c>
      <c r="F45" s="61">
        <v>32</v>
      </c>
      <c r="G45" s="62">
        <v>32</v>
      </c>
      <c r="H45" s="61"/>
      <c r="I45" s="31"/>
      <c r="J45" s="31"/>
      <c r="K45" s="31"/>
      <c r="L45" s="31">
        <v>2</v>
      </c>
      <c r="M45" s="31"/>
      <c r="N45" s="31"/>
      <c r="O45" s="31"/>
      <c r="P45" s="31"/>
      <c r="Q45" s="31"/>
      <c r="R45" s="31"/>
      <c r="S45" s="109" t="s">
        <v>153</v>
      </c>
      <c r="T45" s="110"/>
      <c r="U45" s="8">
        <v>2</v>
      </c>
      <c r="V45" s="3" t="s">
        <v>245</v>
      </c>
    </row>
    <row r="46" spans="1:22" ht="14.25">
      <c r="A46" s="131"/>
      <c r="B46" s="137"/>
      <c r="C46" s="5" t="s">
        <v>163</v>
      </c>
      <c r="D46" s="12">
        <v>3120737</v>
      </c>
      <c r="E46" s="61">
        <v>1</v>
      </c>
      <c r="F46" s="61">
        <v>16</v>
      </c>
      <c r="G46" s="62"/>
      <c r="H46" s="61">
        <v>16</v>
      </c>
      <c r="I46" s="31"/>
      <c r="J46" s="31"/>
      <c r="K46" s="31"/>
      <c r="L46" s="31">
        <v>1</v>
      </c>
      <c r="M46" s="31"/>
      <c r="N46" s="31"/>
      <c r="O46" s="31"/>
      <c r="P46" s="31"/>
      <c r="Q46" s="31"/>
      <c r="R46" s="31"/>
      <c r="S46" s="109" t="s">
        <v>153</v>
      </c>
      <c r="T46" s="110"/>
      <c r="U46" s="8">
        <v>2</v>
      </c>
      <c r="V46" s="3" t="s">
        <v>245</v>
      </c>
    </row>
    <row r="47" spans="1:22" ht="14.25">
      <c r="A47" s="131"/>
      <c r="B47" s="137"/>
      <c r="C47" s="3" t="s">
        <v>164</v>
      </c>
      <c r="D47" s="13">
        <v>3120738</v>
      </c>
      <c r="E47" s="61">
        <v>2</v>
      </c>
      <c r="F47" s="61">
        <v>32</v>
      </c>
      <c r="G47" s="62">
        <v>32</v>
      </c>
      <c r="H47" s="61"/>
      <c r="I47" s="31"/>
      <c r="J47" s="31"/>
      <c r="K47" s="31"/>
      <c r="L47" s="31">
        <v>2</v>
      </c>
      <c r="M47" s="31"/>
      <c r="N47" s="31"/>
      <c r="O47" s="31"/>
      <c r="P47" s="31"/>
      <c r="Q47" s="31"/>
      <c r="R47" s="31"/>
      <c r="S47" s="109" t="s">
        <v>153</v>
      </c>
      <c r="T47" s="110"/>
      <c r="U47" s="8">
        <v>2</v>
      </c>
      <c r="V47" s="3" t="s">
        <v>245</v>
      </c>
    </row>
    <row r="48" spans="1:22" ht="14.25">
      <c r="A48" s="131"/>
      <c r="B48" s="137"/>
      <c r="C48" s="5" t="s">
        <v>165</v>
      </c>
      <c r="D48" s="12">
        <v>3130739</v>
      </c>
      <c r="E48" s="61">
        <v>2</v>
      </c>
      <c r="F48" s="61">
        <v>32</v>
      </c>
      <c r="G48" s="62">
        <v>32</v>
      </c>
      <c r="H48" s="61"/>
      <c r="I48" s="31"/>
      <c r="J48" s="31"/>
      <c r="K48" s="31"/>
      <c r="L48" s="31"/>
      <c r="M48" s="31">
        <v>2</v>
      </c>
      <c r="N48" s="31"/>
      <c r="O48" s="31"/>
      <c r="P48" s="31"/>
      <c r="Q48" s="31"/>
      <c r="R48" s="31"/>
      <c r="S48" s="109" t="s">
        <v>153</v>
      </c>
      <c r="T48" s="110"/>
      <c r="U48" s="8">
        <v>3</v>
      </c>
      <c r="V48" s="3" t="s">
        <v>245</v>
      </c>
    </row>
    <row r="49" spans="1:22" ht="15">
      <c r="A49" s="131"/>
      <c r="B49" s="137"/>
      <c r="C49" s="3" t="s">
        <v>166</v>
      </c>
      <c r="D49" s="13">
        <v>3130740</v>
      </c>
      <c r="E49" s="61">
        <v>2</v>
      </c>
      <c r="F49" s="61">
        <v>32</v>
      </c>
      <c r="G49" s="62">
        <v>32</v>
      </c>
      <c r="H49" s="61"/>
      <c r="I49" s="31"/>
      <c r="J49" s="31"/>
      <c r="K49" s="31"/>
      <c r="L49" s="31"/>
      <c r="M49" s="31">
        <v>2</v>
      </c>
      <c r="N49" s="31"/>
      <c r="O49" s="31"/>
      <c r="P49" s="31"/>
      <c r="Q49" s="31"/>
      <c r="R49" s="31"/>
      <c r="S49" s="109" t="s">
        <v>153</v>
      </c>
      <c r="T49" s="110"/>
      <c r="U49" s="8">
        <v>3</v>
      </c>
      <c r="V49" s="6"/>
    </row>
    <row r="50" spans="1:22" ht="14.25">
      <c r="A50" s="131"/>
      <c r="B50" s="137"/>
      <c r="C50" s="3" t="s">
        <v>167</v>
      </c>
      <c r="D50" s="13">
        <v>3140741</v>
      </c>
      <c r="E50" s="63">
        <v>2</v>
      </c>
      <c r="F50" s="63">
        <v>32</v>
      </c>
      <c r="G50" s="64">
        <v>32</v>
      </c>
      <c r="H50" s="61"/>
      <c r="I50" s="31"/>
      <c r="J50" s="31"/>
      <c r="K50" s="31"/>
      <c r="L50" s="31"/>
      <c r="M50" s="31"/>
      <c r="N50" s="31">
        <v>2</v>
      </c>
      <c r="O50" s="31"/>
      <c r="P50" s="31"/>
      <c r="Q50" s="31"/>
      <c r="R50" s="31"/>
      <c r="S50" s="109" t="s">
        <v>153</v>
      </c>
      <c r="T50" s="110"/>
      <c r="U50" s="8">
        <v>4</v>
      </c>
      <c r="V50" s="3" t="s">
        <v>245</v>
      </c>
    </row>
    <row r="51" spans="1:22" ht="14.25">
      <c r="A51" s="131"/>
      <c r="B51" s="137"/>
      <c r="C51" s="5" t="s">
        <v>168</v>
      </c>
      <c r="D51" s="12">
        <v>3140742</v>
      </c>
      <c r="E51" s="61">
        <v>2</v>
      </c>
      <c r="F51" s="61">
        <v>32</v>
      </c>
      <c r="G51" s="65"/>
      <c r="H51" s="61">
        <v>32</v>
      </c>
      <c r="I51" s="31"/>
      <c r="J51" s="31"/>
      <c r="K51" s="31"/>
      <c r="L51" s="31"/>
      <c r="M51" s="31"/>
      <c r="N51" s="31">
        <v>2</v>
      </c>
      <c r="O51" s="31"/>
      <c r="P51" s="31"/>
      <c r="Q51" s="31"/>
      <c r="R51" s="31"/>
      <c r="S51" s="109" t="s">
        <v>153</v>
      </c>
      <c r="T51" s="110"/>
      <c r="U51" s="8">
        <v>4</v>
      </c>
      <c r="V51" s="3" t="s">
        <v>245</v>
      </c>
    </row>
    <row r="52" spans="1:22" ht="14.25">
      <c r="A52" s="131"/>
      <c r="B52" s="137"/>
      <c r="C52" s="5" t="s">
        <v>169</v>
      </c>
      <c r="D52" s="13">
        <v>3140743</v>
      </c>
      <c r="E52" s="61">
        <v>3</v>
      </c>
      <c r="F52" s="61">
        <v>48</v>
      </c>
      <c r="G52" s="62">
        <v>48</v>
      </c>
      <c r="H52" s="61"/>
      <c r="I52" s="31"/>
      <c r="J52" s="31"/>
      <c r="K52" s="31"/>
      <c r="L52" s="31"/>
      <c r="M52" s="31"/>
      <c r="N52" s="31">
        <v>3</v>
      </c>
      <c r="O52" s="31"/>
      <c r="P52" s="31"/>
      <c r="Q52" s="31"/>
      <c r="R52" s="31"/>
      <c r="S52" s="109" t="s">
        <v>153</v>
      </c>
      <c r="T52" s="110"/>
      <c r="U52" s="8">
        <v>4</v>
      </c>
      <c r="V52" s="3" t="s">
        <v>245</v>
      </c>
    </row>
    <row r="53" spans="1:22" ht="15">
      <c r="A53" s="131"/>
      <c r="B53" s="137"/>
      <c r="C53" s="5" t="s">
        <v>170</v>
      </c>
      <c r="D53" s="12">
        <v>3140744</v>
      </c>
      <c r="E53" s="61">
        <v>2</v>
      </c>
      <c r="F53" s="61">
        <v>32</v>
      </c>
      <c r="G53" s="62"/>
      <c r="H53" s="61">
        <v>32</v>
      </c>
      <c r="I53" s="31"/>
      <c r="J53" s="31"/>
      <c r="K53" s="31"/>
      <c r="L53" s="31"/>
      <c r="M53" s="31"/>
      <c r="N53" s="31">
        <v>2</v>
      </c>
      <c r="O53" s="31"/>
      <c r="P53" s="31"/>
      <c r="Q53" s="31"/>
      <c r="R53" s="31"/>
      <c r="S53" s="109" t="s">
        <v>153</v>
      </c>
      <c r="T53" s="110"/>
      <c r="U53" s="8">
        <v>4</v>
      </c>
      <c r="V53" s="6"/>
    </row>
    <row r="54" spans="1:22" ht="14.25">
      <c r="A54" s="158"/>
      <c r="B54" s="137"/>
      <c r="C54" s="5" t="s">
        <v>171</v>
      </c>
      <c r="D54" s="12">
        <v>3150745</v>
      </c>
      <c r="E54" s="61">
        <v>2</v>
      </c>
      <c r="F54" s="61">
        <v>32</v>
      </c>
      <c r="G54" s="62">
        <v>32</v>
      </c>
      <c r="H54" s="61"/>
      <c r="I54" s="31"/>
      <c r="J54" s="31"/>
      <c r="K54" s="31"/>
      <c r="L54" s="31"/>
      <c r="M54" s="31"/>
      <c r="N54" s="31"/>
      <c r="O54" s="31">
        <v>2</v>
      </c>
      <c r="P54" s="31"/>
      <c r="Q54" s="31"/>
      <c r="R54" s="31"/>
      <c r="S54" s="109" t="s">
        <v>153</v>
      </c>
      <c r="T54" s="110"/>
      <c r="U54" s="8">
        <v>5</v>
      </c>
      <c r="V54" s="3" t="s">
        <v>245</v>
      </c>
    </row>
    <row r="55" spans="1:22" ht="14.25">
      <c r="A55" s="107" t="s">
        <v>172</v>
      </c>
      <c r="B55" s="108"/>
      <c r="C55" s="108"/>
      <c r="D55" s="108"/>
      <c r="E55" s="10">
        <v>20</v>
      </c>
      <c r="F55" s="10">
        <f aca="true" t="shared" si="2" ref="F55:R55">SUM(F45:F54)</f>
        <v>320</v>
      </c>
      <c r="G55" s="10">
        <f t="shared" si="2"/>
        <v>240</v>
      </c>
      <c r="H55" s="10">
        <f t="shared" si="2"/>
        <v>80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5</v>
      </c>
      <c r="M55" s="10">
        <f t="shared" si="2"/>
        <v>4</v>
      </c>
      <c r="N55" s="10">
        <f t="shared" si="2"/>
        <v>9</v>
      </c>
      <c r="O55" s="10">
        <f t="shared" si="2"/>
        <v>2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16"/>
      <c r="T55" s="113"/>
      <c r="U55" s="10"/>
      <c r="V55" s="10"/>
    </row>
    <row r="56" spans="1:22" ht="15" customHeight="1">
      <c r="A56" s="156" t="s">
        <v>173</v>
      </c>
      <c r="B56" s="157" t="s">
        <v>174</v>
      </c>
      <c r="C56" s="5" t="s">
        <v>175</v>
      </c>
      <c r="D56" s="12">
        <v>4360746</v>
      </c>
      <c r="E56" s="6">
        <v>2</v>
      </c>
      <c r="F56" s="6">
        <v>32</v>
      </c>
      <c r="G56" s="6">
        <v>32</v>
      </c>
      <c r="H56" s="6"/>
      <c r="I56" s="6"/>
      <c r="J56" s="6"/>
      <c r="K56" s="88"/>
      <c r="L56" s="88"/>
      <c r="M56" s="88"/>
      <c r="N56" s="88"/>
      <c r="O56" s="88"/>
      <c r="P56" s="88">
        <v>2</v>
      </c>
      <c r="Q56" s="88"/>
      <c r="R56" s="88"/>
      <c r="S56" s="117" t="s">
        <v>153</v>
      </c>
      <c r="T56" s="118"/>
      <c r="U56" s="6">
        <v>6</v>
      </c>
      <c r="V56" s="167" t="s">
        <v>176</v>
      </c>
    </row>
    <row r="57" spans="1:22" ht="15" customHeight="1">
      <c r="A57" s="157"/>
      <c r="B57" s="157"/>
      <c r="C57" s="5" t="s">
        <v>177</v>
      </c>
      <c r="D57" s="12">
        <v>4360747</v>
      </c>
      <c r="E57" s="6">
        <v>2</v>
      </c>
      <c r="F57" s="6">
        <v>32</v>
      </c>
      <c r="G57" s="6">
        <v>32</v>
      </c>
      <c r="H57" s="6"/>
      <c r="I57" s="6"/>
      <c r="J57" s="6"/>
      <c r="K57" s="88"/>
      <c r="L57" s="88"/>
      <c r="M57" s="89"/>
      <c r="N57" s="88"/>
      <c r="O57" s="88"/>
      <c r="P57" s="88">
        <v>2</v>
      </c>
      <c r="Q57" s="88"/>
      <c r="R57" s="88"/>
      <c r="S57" s="117" t="s">
        <v>153</v>
      </c>
      <c r="T57" s="118"/>
      <c r="U57" s="6">
        <v>6</v>
      </c>
      <c r="V57" s="167"/>
    </row>
    <row r="58" spans="1:22" ht="15" customHeight="1">
      <c r="A58" s="157"/>
      <c r="B58" s="157"/>
      <c r="C58" s="5" t="s">
        <v>178</v>
      </c>
      <c r="D58" s="12">
        <v>4350748</v>
      </c>
      <c r="E58" s="6">
        <v>2</v>
      </c>
      <c r="F58" s="6">
        <v>32</v>
      </c>
      <c r="G58" s="6">
        <v>32</v>
      </c>
      <c r="H58" s="6"/>
      <c r="I58" s="90"/>
      <c r="J58" s="6"/>
      <c r="K58" s="88"/>
      <c r="L58" s="88"/>
      <c r="M58" s="88"/>
      <c r="N58" s="88"/>
      <c r="O58" s="88">
        <v>2</v>
      </c>
      <c r="P58" s="88"/>
      <c r="Q58" s="88"/>
      <c r="R58" s="88"/>
      <c r="S58" s="117" t="s">
        <v>153</v>
      </c>
      <c r="T58" s="118"/>
      <c r="U58" s="6">
        <v>5</v>
      </c>
      <c r="V58" s="167"/>
    </row>
    <row r="59" spans="1:22" ht="15" customHeight="1">
      <c r="A59" s="157"/>
      <c r="B59" s="157"/>
      <c r="C59" s="91" t="s">
        <v>179</v>
      </c>
      <c r="D59" s="12">
        <v>4350749</v>
      </c>
      <c r="E59" s="90">
        <v>2</v>
      </c>
      <c r="F59" s="90">
        <v>32</v>
      </c>
      <c r="G59" s="90">
        <v>16</v>
      </c>
      <c r="H59" s="90"/>
      <c r="I59" s="90">
        <v>16</v>
      </c>
      <c r="J59" s="6"/>
      <c r="K59" s="92"/>
      <c r="L59" s="92"/>
      <c r="M59" s="92"/>
      <c r="N59" s="92"/>
      <c r="O59" s="92">
        <v>2</v>
      </c>
      <c r="P59" s="92"/>
      <c r="Q59" s="92"/>
      <c r="R59" s="88"/>
      <c r="S59" s="117" t="s">
        <v>153</v>
      </c>
      <c r="T59" s="118"/>
      <c r="U59" s="6">
        <v>5</v>
      </c>
      <c r="V59" s="167"/>
    </row>
    <row r="60" spans="1:22" ht="15" customHeight="1">
      <c r="A60" s="157"/>
      <c r="B60" s="157"/>
      <c r="C60" s="91" t="s">
        <v>180</v>
      </c>
      <c r="D60" s="12">
        <v>4360750</v>
      </c>
      <c r="E60" s="93">
        <v>2</v>
      </c>
      <c r="F60" s="94">
        <v>32</v>
      </c>
      <c r="G60" s="90">
        <v>32</v>
      </c>
      <c r="H60" s="95"/>
      <c r="I60" s="96"/>
      <c r="J60" s="32"/>
      <c r="K60" s="88"/>
      <c r="L60" s="88"/>
      <c r="M60" s="88"/>
      <c r="N60" s="88"/>
      <c r="O60" s="88"/>
      <c r="P60" s="88">
        <v>2</v>
      </c>
      <c r="Q60" s="88"/>
      <c r="R60" s="88"/>
      <c r="S60" s="117" t="s">
        <v>153</v>
      </c>
      <c r="T60" s="118"/>
      <c r="U60" s="2">
        <v>6</v>
      </c>
      <c r="V60" s="167"/>
    </row>
    <row r="61" spans="1:22" ht="15" customHeight="1">
      <c r="A61" s="157"/>
      <c r="B61" s="157"/>
      <c r="C61" s="5" t="s">
        <v>181</v>
      </c>
      <c r="D61" s="12">
        <v>4350751</v>
      </c>
      <c r="E61" s="97">
        <v>2</v>
      </c>
      <c r="F61" s="61">
        <v>32</v>
      </c>
      <c r="G61" s="6">
        <v>32</v>
      </c>
      <c r="H61" s="62"/>
      <c r="I61" s="32"/>
      <c r="J61" s="32"/>
      <c r="K61" s="88"/>
      <c r="L61" s="88"/>
      <c r="M61" s="88"/>
      <c r="N61" s="88"/>
      <c r="O61" s="88">
        <v>2</v>
      </c>
      <c r="P61" s="88"/>
      <c r="Q61" s="88"/>
      <c r="R61" s="88"/>
      <c r="S61" s="117" t="s">
        <v>153</v>
      </c>
      <c r="T61" s="118"/>
      <c r="U61" s="2">
        <v>5</v>
      </c>
      <c r="V61" s="167"/>
    </row>
    <row r="62" spans="1:22" ht="15" customHeight="1">
      <c r="A62" s="156" t="s">
        <v>182</v>
      </c>
      <c r="B62" s="157" t="s">
        <v>174</v>
      </c>
      <c r="C62" s="5" t="s">
        <v>183</v>
      </c>
      <c r="D62" s="12">
        <v>4360752</v>
      </c>
      <c r="E62" s="6">
        <v>2</v>
      </c>
      <c r="F62" s="6">
        <v>32</v>
      </c>
      <c r="G62" s="6">
        <v>32</v>
      </c>
      <c r="H62" s="6"/>
      <c r="I62" s="6"/>
      <c r="J62" s="6"/>
      <c r="K62" s="88"/>
      <c r="L62" s="88"/>
      <c r="M62" s="88"/>
      <c r="N62" s="88"/>
      <c r="O62" s="88"/>
      <c r="P62" s="88">
        <v>2</v>
      </c>
      <c r="Q62" s="88"/>
      <c r="R62" s="88"/>
      <c r="S62" s="117" t="s">
        <v>153</v>
      </c>
      <c r="T62" s="118"/>
      <c r="U62" s="6">
        <v>6</v>
      </c>
      <c r="V62" s="167" t="s">
        <v>184</v>
      </c>
    </row>
    <row r="63" spans="1:22" ht="15" customHeight="1">
      <c r="A63" s="157"/>
      <c r="B63" s="157"/>
      <c r="C63" s="5" t="s">
        <v>185</v>
      </c>
      <c r="D63" s="12">
        <v>4350753</v>
      </c>
      <c r="E63" s="6">
        <v>2</v>
      </c>
      <c r="F63" s="6">
        <v>32</v>
      </c>
      <c r="G63" s="6">
        <v>32</v>
      </c>
      <c r="H63" s="6"/>
      <c r="I63" s="6"/>
      <c r="J63" s="6"/>
      <c r="K63" s="88"/>
      <c r="L63" s="88"/>
      <c r="M63" s="88"/>
      <c r="N63" s="88"/>
      <c r="O63" s="88">
        <v>2</v>
      </c>
      <c r="P63" s="88"/>
      <c r="Q63" s="88"/>
      <c r="R63" s="88"/>
      <c r="S63" s="117" t="s">
        <v>153</v>
      </c>
      <c r="T63" s="118"/>
      <c r="U63" s="6">
        <v>5</v>
      </c>
      <c r="V63" s="167"/>
    </row>
    <row r="64" spans="1:22" ht="15" customHeight="1">
      <c r="A64" s="157"/>
      <c r="B64" s="157"/>
      <c r="C64" s="5" t="s">
        <v>186</v>
      </c>
      <c r="D64" s="12">
        <v>4350754</v>
      </c>
      <c r="E64" s="6">
        <v>2</v>
      </c>
      <c r="F64" s="6">
        <v>32</v>
      </c>
      <c r="G64" s="6">
        <v>32</v>
      </c>
      <c r="H64" s="6"/>
      <c r="I64" s="6"/>
      <c r="J64" s="6"/>
      <c r="K64" s="88"/>
      <c r="L64" s="88"/>
      <c r="M64" s="88"/>
      <c r="N64" s="88"/>
      <c r="O64" s="88">
        <v>2</v>
      </c>
      <c r="P64" s="88"/>
      <c r="Q64" s="88"/>
      <c r="R64" s="88"/>
      <c r="S64" s="117" t="s">
        <v>153</v>
      </c>
      <c r="T64" s="118"/>
      <c r="U64" s="6">
        <v>5</v>
      </c>
      <c r="V64" s="167"/>
    </row>
    <row r="65" spans="1:22" ht="15" customHeight="1">
      <c r="A65" s="157"/>
      <c r="B65" s="157"/>
      <c r="C65" s="5" t="s">
        <v>187</v>
      </c>
      <c r="D65" s="12">
        <v>4360755</v>
      </c>
      <c r="E65" s="6">
        <v>2</v>
      </c>
      <c r="F65" s="6">
        <v>32</v>
      </c>
      <c r="G65" s="6">
        <v>32</v>
      </c>
      <c r="H65" s="6"/>
      <c r="I65" s="6"/>
      <c r="J65" s="6"/>
      <c r="K65" s="88"/>
      <c r="L65" s="88"/>
      <c r="M65" s="88"/>
      <c r="N65" s="88"/>
      <c r="O65" s="88"/>
      <c r="P65" s="88">
        <v>2</v>
      </c>
      <c r="Q65" s="88"/>
      <c r="R65" s="88"/>
      <c r="S65" s="117" t="s">
        <v>153</v>
      </c>
      <c r="T65" s="118"/>
      <c r="U65" s="6">
        <v>6</v>
      </c>
      <c r="V65" s="167"/>
    </row>
    <row r="66" spans="1:22" ht="15" customHeight="1">
      <c r="A66" s="157"/>
      <c r="B66" s="157"/>
      <c r="C66" s="12" t="s">
        <v>188</v>
      </c>
      <c r="D66" s="12">
        <v>4350756</v>
      </c>
      <c r="E66" s="61">
        <v>2</v>
      </c>
      <c r="F66" s="61">
        <v>32</v>
      </c>
      <c r="G66" s="6">
        <v>32</v>
      </c>
      <c r="H66" s="62"/>
      <c r="I66" s="32"/>
      <c r="J66" s="32"/>
      <c r="K66" s="88"/>
      <c r="L66" s="88"/>
      <c r="M66" s="88"/>
      <c r="N66" s="88"/>
      <c r="O66" s="88">
        <v>2</v>
      </c>
      <c r="P66" s="88"/>
      <c r="Q66" s="88"/>
      <c r="R66" s="88"/>
      <c r="S66" s="117" t="s">
        <v>153</v>
      </c>
      <c r="T66" s="118"/>
      <c r="U66" s="2">
        <v>5</v>
      </c>
      <c r="V66" s="167"/>
    </row>
    <row r="67" spans="1:22" ht="15" customHeight="1">
      <c r="A67" s="157"/>
      <c r="B67" s="157"/>
      <c r="C67" s="5" t="s">
        <v>181</v>
      </c>
      <c r="D67" s="12">
        <v>4350757</v>
      </c>
      <c r="E67" s="97">
        <v>2</v>
      </c>
      <c r="F67" s="61">
        <v>32</v>
      </c>
      <c r="G67" s="6">
        <v>32</v>
      </c>
      <c r="H67" s="98"/>
      <c r="I67" s="99"/>
      <c r="J67" s="99"/>
      <c r="K67" s="100"/>
      <c r="L67" s="100"/>
      <c r="M67" s="100"/>
      <c r="N67" s="100"/>
      <c r="O67" s="100">
        <v>2</v>
      </c>
      <c r="P67" s="101"/>
      <c r="Q67" s="100"/>
      <c r="R67" s="100"/>
      <c r="S67" s="117" t="s">
        <v>153</v>
      </c>
      <c r="T67" s="118"/>
      <c r="U67" s="2">
        <v>5</v>
      </c>
      <c r="V67" s="167"/>
    </row>
    <row r="68" spans="1:22" ht="14.25">
      <c r="A68" s="69"/>
      <c r="B68" s="107" t="s">
        <v>189</v>
      </c>
      <c r="C68" s="108"/>
      <c r="D68" s="108"/>
      <c r="E68" s="10">
        <v>12</v>
      </c>
      <c r="F68" s="111" t="s">
        <v>190</v>
      </c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3"/>
    </row>
    <row r="69" spans="1:22" ht="15" customHeight="1">
      <c r="A69" s="156" t="s">
        <v>191</v>
      </c>
      <c r="B69" s="130" t="s">
        <v>192</v>
      </c>
      <c r="C69" s="5" t="s">
        <v>193</v>
      </c>
      <c r="D69" s="12">
        <v>5350758</v>
      </c>
      <c r="E69" s="31">
        <v>2</v>
      </c>
      <c r="F69" s="61">
        <v>32</v>
      </c>
      <c r="G69" s="61">
        <v>32</v>
      </c>
      <c r="H69" s="32"/>
      <c r="I69" s="32"/>
      <c r="J69" s="32"/>
      <c r="K69" s="31"/>
      <c r="L69" s="31"/>
      <c r="M69" s="31"/>
      <c r="N69" s="31"/>
      <c r="O69" s="31">
        <v>2</v>
      </c>
      <c r="P69" s="31"/>
      <c r="Q69" s="31"/>
      <c r="R69" s="31"/>
      <c r="S69" s="109" t="s">
        <v>153</v>
      </c>
      <c r="T69" s="110"/>
      <c r="U69" s="2">
        <v>5</v>
      </c>
      <c r="V69" s="6"/>
    </row>
    <row r="70" spans="1:22" ht="15">
      <c r="A70" s="157"/>
      <c r="B70" s="131"/>
      <c r="C70" s="5" t="s">
        <v>194</v>
      </c>
      <c r="D70" s="12">
        <v>5350759</v>
      </c>
      <c r="E70" s="6">
        <v>2</v>
      </c>
      <c r="F70" s="61">
        <v>32</v>
      </c>
      <c r="G70" s="61">
        <v>32</v>
      </c>
      <c r="H70" s="6"/>
      <c r="I70" s="6"/>
      <c r="J70" s="6"/>
      <c r="K70" s="31"/>
      <c r="L70" s="31"/>
      <c r="M70" s="31"/>
      <c r="N70" s="31"/>
      <c r="O70" s="31">
        <v>2</v>
      </c>
      <c r="P70" s="31"/>
      <c r="Q70" s="31"/>
      <c r="R70" s="31"/>
      <c r="S70" s="109" t="s">
        <v>153</v>
      </c>
      <c r="T70" s="110"/>
      <c r="U70" s="6">
        <v>5</v>
      </c>
      <c r="V70" s="6"/>
    </row>
    <row r="71" spans="1:22" ht="15">
      <c r="A71" s="157"/>
      <c r="B71" s="131"/>
      <c r="C71" s="5" t="s">
        <v>195</v>
      </c>
      <c r="D71" s="12">
        <v>5350760</v>
      </c>
      <c r="E71" s="6">
        <v>2</v>
      </c>
      <c r="F71" s="61">
        <v>32</v>
      </c>
      <c r="G71" s="61"/>
      <c r="H71" s="6">
        <v>32</v>
      </c>
      <c r="I71" s="6"/>
      <c r="J71" s="6"/>
      <c r="K71" s="31"/>
      <c r="L71" s="31"/>
      <c r="M71" s="31"/>
      <c r="N71" s="31"/>
      <c r="O71" s="31">
        <v>2</v>
      </c>
      <c r="P71" s="31"/>
      <c r="Q71" s="31"/>
      <c r="R71" s="31"/>
      <c r="S71" s="109" t="s">
        <v>153</v>
      </c>
      <c r="T71" s="110"/>
      <c r="U71" s="6">
        <v>5</v>
      </c>
      <c r="V71" s="6"/>
    </row>
    <row r="72" spans="1:22" ht="15">
      <c r="A72" s="157"/>
      <c r="B72" s="131"/>
      <c r="C72" s="5" t="s">
        <v>196</v>
      </c>
      <c r="D72" s="12">
        <v>5360761</v>
      </c>
      <c r="E72" s="6">
        <v>2</v>
      </c>
      <c r="F72" s="61">
        <v>32</v>
      </c>
      <c r="G72" s="61">
        <v>32</v>
      </c>
      <c r="H72" s="6"/>
      <c r="I72" s="6"/>
      <c r="J72" s="6"/>
      <c r="K72" s="88"/>
      <c r="L72" s="88"/>
      <c r="M72" s="88"/>
      <c r="N72" s="88"/>
      <c r="O72" s="88"/>
      <c r="P72" s="88">
        <v>2</v>
      </c>
      <c r="Q72" s="88"/>
      <c r="R72" s="102"/>
      <c r="S72" s="109" t="s">
        <v>153</v>
      </c>
      <c r="T72" s="110"/>
      <c r="U72" s="6">
        <v>6</v>
      </c>
      <c r="V72" s="6"/>
    </row>
    <row r="73" spans="1:22" ht="15">
      <c r="A73" s="157"/>
      <c r="B73" s="131"/>
      <c r="C73" s="5" t="s">
        <v>197</v>
      </c>
      <c r="D73" s="12">
        <v>5360762</v>
      </c>
      <c r="E73" s="6">
        <v>2</v>
      </c>
      <c r="F73" s="61">
        <v>32</v>
      </c>
      <c r="G73" s="61"/>
      <c r="H73" s="6">
        <v>32</v>
      </c>
      <c r="I73" s="6"/>
      <c r="J73" s="6"/>
      <c r="K73" s="88"/>
      <c r="L73" s="88"/>
      <c r="M73" s="88"/>
      <c r="N73" s="88"/>
      <c r="O73" s="88"/>
      <c r="P73" s="88">
        <v>2</v>
      </c>
      <c r="Q73" s="88"/>
      <c r="R73" s="102"/>
      <c r="S73" s="109" t="s">
        <v>153</v>
      </c>
      <c r="T73" s="110"/>
      <c r="U73" s="6">
        <v>6</v>
      </c>
      <c r="V73" s="6"/>
    </row>
    <row r="74" spans="1:22" ht="15">
      <c r="A74" s="157"/>
      <c r="B74" s="131"/>
      <c r="C74" s="5" t="s">
        <v>198</v>
      </c>
      <c r="D74" s="12">
        <v>5360763</v>
      </c>
      <c r="E74" s="6">
        <v>2</v>
      </c>
      <c r="F74" s="61">
        <v>32</v>
      </c>
      <c r="G74" s="61">
        <v>32</v>
      </c>
      <c r="H74" s="6"/>
      <c r="I74" s="6"/>
      <c r="J74" s="6"/>
      <c r="K74" s="88"/>
      <c r="L74" s="88"/>
      <c r="M74" s="88"/>
      <c r="N74" s="88"/>
      <c r="O74" s="88"/>
      <c r="P74" s="88">
        <v>2</v>
      </c>
      <c r="Q74" s="88"/>
      <c r="R74" s="102"/>
      <c r="S74" s="109" t="s">
        <v>153</v>
      </c>
      <c r="T74" s="110"/>
      <c r="U74" s="6">
        <v>6</v>
      </c>
      <c r="V74" s="168" t="s">
        <v>199</v>
      </c>
    </row>
    <row r="75" spans="1:22" ht="15">
      <c r="A75" s="157"/>
      <c r="B75" s="131"/>
      <c r="C75" s="5" t="s">
        <v>200</v>
      </c>
      <c r="D75" s="12">
        <v>5360764</v>
      </c>
      <c r="E75" s="6">
        <v>2</v>
      </c>
      <c r="F75" s="61">
        <v>32</v>
      </c>
      <c r="G75" s="61"/>
      <c r="H75" s="6">
        <v>32</v>
      </c>
      <c r="I75" s="6"/>
      <c r="J75" s="6"/>
      <c r="K75" s="88"/>
      <c r="L75" s="88"/>
      <c r="M75" s="88"/>
      <c r="N75" s="88"/>
      <c r="O75" s="88"/>
      <c r="P75" s="88">
        <v>2</v>
      </c>
      <c r="Q75" s="88"/>
      <c r="R75" s="102"/>
      <c r="S75" s="109" t="s">
        <v>153</v>
      </c>
      <c r="T75" s="110"/>
      <c r="U75" s="6">
        <v>6</v>
      </c>
      <c r="V75" s="169"/>
    </row>
    <row r="76" spans="1:22" ht="15">
      <c r="A76" s="157"/>
      <c r="B76" s="131"/>
      <c r="C76" s="5" t="s">
        <v>201</v>
      </c>
      <c r="D76" s="12">
        <v>5370765</v>
      </c>
      <c r="E76" s="6">
        <v>2</v>
      </c>
      <c r="F76" s="61">
        <v>32</v>
      </c>
      <c r="G76" s="61">
        <v>32</v>
      </c>
      <c r="H76" s="6"/>
      <c r="I76" s="6"/>
      <c r="J76" s="6"/>
      <c r="K76" s="88"/>
      <c r="L76" s="88"/>
      <c r="M76" s="88"/>
      <c r="N76" s="88"/>
      <c r="O76" s="88"/>
      <c r="P76" s="88"/>
      <c r="Q76" s="88">
        <v>2</v>
      </c>
      <c r="R76" s="102"/>
      <c r="S76" s="109" t="s">
        <v>153</v>
      </c>
      <c r="T76" s="110"/>
      <c r="U76" s="6">
        <v>7</v>
      </c>
      <c r="V76" s="6"/>
    </row>
    <row r="77" spans="1:22" ht="15">
      <c r="A77" s="157"/>
      <c r="B77" s="131"/>
      <c r="C77" s="5" t="s">
        <v>202</v>
      </c>
      <c r="D77" s="12">
        <v>5350766</v>
      </c>
      <c r="E77" s="6">
        <v>2</v>
      </c>
      <c r="F77" s="61">
        <v>32</v>
      </c>
      <c r="G77" s="61">
        <v>32</v>
      </c>
      <c r="H77" s="6"/>
      <c r="I77" s="6"/>
      <c r="J77" s="6"/>
      <c r="K77" s="88"/>
      <c r="L77" s="88"/>
      <c r="M77" s="88"/>
      <c r="N77" s="88"/>
      <c r="O77" s="88">
        <v>2</v>
      </c>
      <c r="P77" s="88"/>
      <c r="Q77" s="88"/>
      <c r="R77" s="102"/>
      <c r="S77" s="109" t="s">
        <v>153</v>
      </c>
      <c r="T77" s="110"/>
      <c r="U77" s="6">
        <v>5</v>
      </c>
      <c r="V77" s="6"/>
    </row>
    <row r="78" spans="1:22" ht="15.75">
      <c r="A78" s="156" t="s">
        <v>203</v>
      </c>
      <c r="B78" s="131"/>
      <c r="C78" s="5" t="s">
        <v>204</v>
      </c>
      <c r="D78" s="12">
        <v>5340767</v>
      </c>
      <c r="E78" s="31">
        <v>2</v>
      </c>
      <c r="F78" s="61">
        <v>32</v>
      </c>
      <c r="G78" s="61">
        <v>32</v>
      </c>
      <c r="H78" s="32"/>
      <c r="I78" s="32"/>
      <c r="J78" s="32"/>
      <c r="K78" s="31"/>
      <c r="L78" s="31"/>
      <c r="M78" s="31"/>
      <c r="N78" s="31">
        <v>2</v>
      </c>
      <c r="O78" s="31"/>
      <c r="P78" s="31"/>
      <c r="Q78" s="103"/>
      <c r="R78" s="31"/>
      <c r="S78" s="109" t="s">
        <v>153</v>
      </c>
      <c r="T78" s="110"/>
      <c r="U78" s="2">
        <v>4</v>
      </c>
      <c r="V78" s="6"/>
    </row>
    <row r="79" spans="1:22" ht="15.75">
      <c r="A79" s="157"/>
      <c r="B79" s="131"/>
      <c r="C79" s="5" t="s">
        <v>205</v>
      </c>
      <c r="D79" s="12">
        <v>5340268</v>
      </c>
      <c r="E79" s="6">
        <v>2</v>
      </c>
      <c r="F79" s="61">
        <v>32</v>
      </c>
      <c r="G79" s="61">
        <v>32</v>
      </c>
      <c r="H79" s="6"/>
      <c r="I79" s="6"/>
      <c r="J79" s="6"/>
      <c r="K79" s="31"/>
      <c r="L79" s="31"/>
      <c r="M79" s="31"/>
      <c r="N79" s="31">
        <v>2</v>
      </c>
      <c r="O79" s="31"/>
      <c r="P79" s="31"/>
      <c r="Q79" s="103"/>
      <c r="R79" s="31"/>
      <c r="S79" s="109" t="s">
        <v>206</v>
      </c>
      <c r="T79" s="110"/>
      <c r="U79" s="6">
        <v>4</v>
      </c>
      <c r="V79" s="6"/>
    </row>
    <row r="80" spans="1:22" ht="15.75">
      <c r="A80" s="157"/>
      <c r="B80" s="131"/>
      <c r="C80" s="5" t="s">
        <v>207</v>
      </c>
      <c r="D80" s="12">
        <v>5340769</v>
      </c>
      <c r="E80" s="6">
        <v>2</v>
      </c>
      <c r="F80" s="61">
        <v>32</v>
      </c>
      <c r="G80" s="61">
        <v>32</v>
      </c>
      <c r="H80" s="6"/>
      <c r="I80" s="6"/>
      <c r="J80" s="6"/>
      <c r="K80" s="31"/>
      <c r="L80" s="31"/>
      <c r="M80" s="31"/>
      <c r="N80" s="31">
        <v>2</v>
      </c>
      <c r="O80" s="31"/>
      <c r="P80" s="31"/>
      <c r="Q80" s="31"/>
      <c r="R80" s="103"/>
      <c r="S80" s="109" t="s">
        <v>153</v>
      </c>
      <c r="T80" s="110"/>
      <c r="U80" s="6">
        <v>4</v>
      </c>
      <c r="V80" s="6"/>
    </row>
    <row r="81" spans="1:22" ht="15.75">
      <c r="A81" s="157"/>
      <c r="B81" s="131"/>
      <c r="C81" s="5" t="s">
        <v>208</v>
      </c>
      <c r="D81" s="12">
        <v>5360170</v>
      </c>
      <c r="E81" s="6">
        <v>2</v>
      </c>
      <c r="F81" s="61">
        <v>32</v>
      </c>
      <c r="G81" s="61">
        <v>32</v>
      </c>
      <c r="H81" s="6"/>
      <c r="I81" s="6"/>
      <c r="J81" s="6"/>
      <c r="K81" s="88"/>
      <c r="L81" s="88"/>
      <c r="M81" s="88"/>
      <c r="N81" s="88"/>
      <c r="O81" s="88"/>
      <c r="P81" s="88">
        <v>2</v>
      </c>
      <c r="Q81" s="88"/>
      <c r="R81" s="103"/>
      <c r="S81" s="114" t="s">
        <v>209</v>
      </c>
      <c r="T81" s="115"/>
      <c r="U81" s="6">
        <v>6</v>
      </c>
      <c r="V81" s="6"/>
    </row>
    <row r="82" spans="1:22" ht="15.75">
      <c r="A82" s="156" t="s">
        <v>210</v>
      </c>
      <c r="B82" s="131"/>
      <c r="C82" s="104" t="s">
        <v>211</v>
      </c>
      <c r="D82" s="12">
        <v>5370971</v>
      </c>
      <c r="E82" s="31">
        <v>4</v>
      </c>
      <c r="F82" s="31">
        <v>64</v>
      </c>
      <c r="G82" s="32"/>
      <c r="H82" s="32"/>
      <c r="I82" s="32"/>
      <c r="J82" s="32"/>
      <c r="K82" s="31"/>
      <c r="L82" s="31"/>
      <c r="M82" s="31"/>
      <c r="N82" s="31"/>
      <c r="O82" s="31"/>
      <c r="P82" s="103"/>
      <c r="Q82" s="31">
        <v>4</v>
      </c>
      <c r="R82" s="31"/>
      <c r="S82" s="114" t="s">
        <v>212</v>
      </c>
      <c r="T82" s="115"/>
      <c r="U82" s="2">
        <v>7</v>
      </c>
      <c r="V82" s="6"/>
    </row>
    <row r="83" spans="1:22" ht="15">
      <c r="A83" s="157"/>
      <c r="B83" s="131"/>
      <c r="C83" s="5" t="s">
        <v>213</v>
      </c>
      <c r="D83" s="12">
        <v>5361272</v>
      </c>
      <c r="E83" s="31">
        <v>4</v>
      </c>
      <c r="F83" s="31">
        <v>64</v>
      </c>
      <c r="G83" s="6"/>
      <c r="H83" s="6"/>
      <c r="I83" s="6"/>
      <c r="J83" s="6"/>
      <c r="K83" s="31"/>
      <c r="L83" s="31"/>
      <c r="M83" s="31"/>
      <c r="N83" s="31"/>
      <c r="O83" s="31"/>
      <c r="P83" s="31">
        <v>4</v>
      </c>
      <c r="Q83" s="31"/>
      <c r="R83" s="31"/>
      <c r="S83" s="114" t="s">
        <v>214</v>
      </c>
      <c r="T83" s="115"/>
      <c r="U83" s="2">
        <v>6</v>
      </c>
      <c r="V83" s="6"/>
    </row>
    <row r="84" spans="1:22" ht="15.75">
      <c r="A84" s="157"/>
      <c r="B84" s="131"/>
      <c r="C84" s="5" t="s">
        <v>215</v>
      </c>
      <c r="D84" s="12">
        <v>5371273</v>
      </c>
      <c r="E84" s="31">
        <v>4</v>
      </c>
      <c r="F84" s="31">
        <v>64</v>
      </c>
      <c r="G84" s="6"/>
      <c r="H84" s="6"/>
      <c r="I84" s="6"/>
      <c r="J84" s="6"/>
      <c r="K84" s="88"/>
      <c r="L84" s="88"/>
      <c r="M84" s="88"/>
      <c r="N84" s="88"/>
      <c r="O84" s="88"/>
      <c r="P84" s="103"/>
      <c r="Q84" s="88">
        <v>4</v>
      </c>
      <c r="R84" s="88"/>
      <c r="S84" s="114" t="s">
        <v>214</v>
      </c>
      <c r="T84" s="115"/>
      <c r="U84" s="2">
        <v>7</v>
      </c>
      <c r="V84" s="6"/>
    </row>
    <row r="85" spans="1:22" ht="15">
      <c r="A85" s="157"/>
      <c r="B85" s="131"/>
      <c r="C85" s="5" t="s">
        <v>216</v>
      </c>
      <c r="D85" s="12">
        <v>5370774</v>
      </c>
      <c r="E85" s="31">
        <v>4</v>
      </c>
      <c r="F85" s="31">
        <v>64</v>
      </c>
      <c r="G85" s="6"/>
      <c r="H85" s="6"/>
      <c r="I85" s="6"/>
      <c r="J85" s="6"/>
      <c r="K85" s="88"/>
      <c r="L85" s="88"/>
      <c r="M85" s="88"/>
      <c r="N85" s="88"/>
      <c r="O85" s="88"/>
      <c r="P85" s="88"/>
      <c r="Q85" s="61">
        <v>4</v>
      </c>
      <c r="R85" s="88"/>
      <c r="S85" s="109" t="s">
        <v>153</v>
      </c>
      <c r="T85" s="110"/>
      <c r="U85" s="2">
        <v>7</v>
      </c>
      <c r="V85" s="6"/>
    </row>
    <row r="86" spans="1:22" ht="15">
      <c r="A86" s="157"/>
      <c r="B86" s="131"/>
      <c r="C86" s="5" t="s">
        <v>217</v>
      </c>
      <c r="D86" s="12">
        <v>5370775</v>
      </c>
      <c r="E86" s="61">
        <v>2</v>
      </c>
      <c r="F86" s="61">
        <v>32</v>
      </c>
      <c r="G86" s="6"/>
      <c r="H86" s="6"/>
      <c r="I86" s="6"/>
      <c r="J86" s="6"/>
      <c r="K86" s="88"/>
      <c r="L86" s="88"/>
      <c r="M86" s="88"/>
      <c r="N86" s="88"/>
      <c r="O86" s="88"/>
      <c r="P86" s="88"/>
      <c r="Q86" s="61">
        <v>2</v>
      </c>
      <c r="R86" s="88"/>
      <c r="S86" s="109" t="s">
        <v>153</v>
      </c>
      <c r="T86" s="110"/>
      <c r="U86" s="2">
        <v>7</v>
      </c>
      <c r="V86" s="6"/>
    </row>
    <row r="87" spans="1:22" ht="14.25">
      <c r="A87" s="69"/>
      <c r="B87" s="107" t="s">
        <v>189</v>
      </c>
      <c r="C87" s="108"/>
      <c r="D87" s="108"/>
      <c r="E87" s="10">
        <v>21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6"/>
      <c r="T87" s="113"/>
      <c r="U87" s="10"/>
      <c r="V87" s="10"/>
    </row>
    <row r="88" spans="1:22" ht="14.25">
      <c r="A88" s="127" t="s">
        <v>151</v>
      </c>
      <c r="B88" s="128"/>
      <c r="C88" s="128"/>
      <c r="D88" s="129"/>
      <c r="E88" s="10">
        <f>SUM(E68+E87)</f>
        <v>33</v>
      </c>
      <c r="F88" s="116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3"/>
    </row>
    <row r="89" spans="1:22" ht="15" customHeight="1">
      <c r="A89" s="136" t="s">
        <v>218</v>
      </c>
      <c r="B89" s="134" t="s">
        <v>219</v>
      </c>
      <c r="C89" s="47" t="s">
        <v>3</v>
      </c>
      <c r="D89" s="67">
        <v>7110076</v>
      </c>
      <c r="E89" s="46">
        <v>0.5</v>
      </c>
      <c r="F89" s="48"/>
      <c r="G89" s="48"/>
      <c r="H89" s="48"/>
      <c r="I89" s="46"/>
      <c r="J89" s="46"/>
      <c r="K89" s="46" t="s">
        <v>220</v>
      </c>
      <c r="L89" s="49"/>
      <c r="M89" s="49"/>
      <c r="N89" s="49"/>
      <c r="O89" s="49"/>
      <c r="P89" s="49"/>
      <c r="Q89" s="49"/>
      <c r="R89" s="49"/>
      <c r="S89" s="123" t="s">
        <v>153</v>
      </c>
      <c r="T89" s="124"/>
      <c r="U89" s="46">
        <v>1</v>
      </c>
      <c r="V89" s="48"/>
    </row>
    <row r="90" spans="1:22" ht="15">
      <c r="A90" s="137"/>
      <c r="B90" s="135"/>
      <c r="C90" s="47" t="s">
        <v>221</v>
      </c>
      <c r="D90" s="67">
        <v>7180077</v>
      </c>
      <c r="E90" s="46">
        <v>0.5</v>
      </c>
      <c r="F90" s="48"/>
      <c r="G90" s="48"/>
      <c r="H90" s="48"/>
      <c r="I90" s="48"/>
      <c r="J90" s="48"/>
      <c r="K90" s="49"/>
      <c r="L90" s="49"/>
      <c r="M90" s="49"/>
      <c r="N90" s="49"/>
      <c r="O90" s="49"/>
      <c r="P90" s="49"/>
      <c r="Q90" s="49"/>
      <c r="R90" s="46" t="s">
        <v>220</v>
      </c>
      <c r="S90" s="123" t="s">
        <v>153</v>
      </c>
      <c r="T90" s="124"/>
      <c r="U90" s="46">
        <v>8</v>
      </c>
      <c r="V90" s="48"/>
    </row>
    <row r="91" spans="1:22" ht="15">
      <c r="A91" s="137"/>
      <c r="B91" s="135"/>
      <c r="C91" s="50" t="s">
        <v>222</v>
      </c>
      <c r="D91" s="67">
        <v>7180778</v>
      </c>
      <c r="E91" s="46">
        <v>4</v>
      </c>
      <c r="F91" s="46"/>
      <c r="G91" s="46"/>
      <c r="H91" s="46"/>
      <c r="I91" s="46"/>
      <c r="J91" s="46"/>
      <c r="K91" s="49"/>
      <c r="L91" s="49"/>
      <c r="M91" s="49"/>
      <c r="N91" s="49"/>
      <c r="O91" s="49"/>
      <c r="P91" s="49"/>
      <c r="Q91" s="49"/>
      <c r="R91" s="49" t="s">
        <v>223</v>
      </c>
      <c r="S91" s="123" t="s">
        <v>153</v>
      </c>
      <c r="T91" s="124"/>
      <c r="U91" s="46">
        <v>8</v>
      </c>
      <c r="V91" s="46"/>
    </row>
    <row r="92" spans="1:22" ht="15">
      <c r="A92" s="137"/>
      <c r="B92" s="135"/>
      <c r="C92" s="50" t="s">
        <v>224</v>
      </c>
      <c r="D92" s="67">
        <v>7100079</v>
      </c>
      <c r="E92" s="46">
        <v>2</v>
      </c>
      <c r="F92" s="46"/>
      <c r="G92" s="46"/>
      <c r="H92" s="46"/>
      <c r="I92" s="46"/>
      <c r="J92" s="46"/>
      <c r="K92" s="49"/>
      <c r="L92" s="49" t="s">
        <v>225</v>
      </c>
      <c r="M92" s="49"/>
      <c r="N92" s="49" t="s">
        <v>225</v>
      </c>
      <c r="O92" s="49"/>
      <c r="P92" s="49" t="s">
        <v>225</v>
      </c>
      <c r="Q92" s="49"/>
      <c r="R92" s="49"/>
      <c r="S92" s="123" t="s">
        <v>153</v>
      </c>
      <c r="T92" s="124"/>
      <c r="U92" s="56" t="s">
        <v>226</v>
      </c>
      <c r="V92" s="56"/>
    </row>
    <row r="93" spans="1:22" ht="15.75">
      <c r="A93" s="137"/>
      <c r="B93" s="135"/>
      <c r="C93" s="50" t="s">
        <v>5</v>
      </c>
      <c r="D93" s="67">
        <v>7111580</v>
      </c>
      <c r="E93" s="46">
        <v>1</v>
      </c>
      <c r="F93" s="46"/>
      <c r="G93" s="46"/>
      <c r="H93" s="46"/>
      <c r="I93" s="46"/>
      <c r="J93" s="46"/>
      <c r="K93" s="49"/>
      <c r="L93" s="49" t="s">
        <v>227</v>
      </c>
      <c r="M93" s="49"/>
      <c r="N93" s="49"/>
      <c r="O93" s="49"/>
      <c r="P93" s="49"/>
      <c r="Q93" s="49"/>
      <c r="R93" s="49"/>
      <c r="S93" s="125" t="s">
        <v>228</v>
      </c>
      <c r="T93" s="126"/>
      <c r="U93" s="46" t="s">
        <v>226</v>
      </c>
      <c r="V93" s="73"/>
    </row>
    <row r="94" spans="1:22" ht="15">
      <c r="A94" s="137"/>
      <c r="B94" s="135"/>
      <c r="C94" s="50" t="s">
        <v>229</v>
      </c>
      <c r="D94" s="67">
        <v>7180781</v>
      </c>
      <c r="E94" s="46">
        <v>12</v>
      </c>
      <c r="F94" s="46"/>
      <c r="G94" s="46"/>
      <c r="H94" s="46"/>
      <c r="I94" s="46"/>
      <c r="J94" s="46"/>
      <c r="K94" s="49"/>
      <c r="L94" s="49"/>
      <c r="M94" s="49"/>
      <c r="N94" s="49"/>
      <c r="O94" s="49"/>
      <c r="P94" s="49"/>
      <c r="Q94" s="49"/>
      <c r="R94" s="49" t="s">
        <v>230</v>
      </c>
      <c r="S94" s="123" t="s">
        <v>153</v>
      </c>
      <c r="T94" s="124"/>
      <c r="U94" s="46">
        <v>8</v>
      </c>
      <c r="V94" s="46"/>
    </row>
    <row r="95" spans="1:22" ht="15">
      <c r="A95" s="137"/>
      <c r="B95" s="135"/>
      <c r="C95" s="45" t="s">
        <v>231</v>
      </c>
      <c r="D95" s="67">
        <v>7170782</v>
      </c>
      <c r="E95" s="46">
        <v>3</v>
      </c>
      <c r="F95" s="46"/>
      <c r="G95" s="46"/>
      <c r="H95" s="46"/>
      <c r="I95" s="46"/>
      <c r="J95" s="46"/>
      <c r="K95" s="49"/>
      <c r="L95" s="49"/>
      <c r="M95" s="49"/>
      <c r="N95" s="49"/>
      <c r="O95" s="49"/>
      <c r="P95" s="49"/>
      <c r="Q95" s="49" t="s">
        <v>227</v>
      </c>
      <c r="R95" s="49"/>
      <c r="S95" s="123" t="s">
        <v>153</v>
      </c>
      <c r="T95" s="124"/>
      <c r="U95" s="46">
        <v>7</v>
      </c>
      <c r="V95" s="46"/>
    </row>
    <row r="96" spans="1:22" ht="15">
      <c r="A96" s="137"/>
      <c r="B96" s="135"/>
      <c r="C96" s="45" t="s">
        <v>232</v>
      </c>
      <c r="D96" s="67">
        <v>7110783</v>
      </c>
      <c r="E96" s="46">
        <v>1</v>
      </c>
      <c r="F96" s="46"/>
      <c r="G96" s="46"/>
      <c r="H96" s="46"/>
      <c r="I96" s="46"/>
      <c r="J96" s="46"/>
      <c r="K96" s="49" t="s">
        <v>233</v>
      </c>
      <c r="L96" s="49"/>
      <c r="M96" s="49"/>
      <c r="N96" s="49"/>
      <c r="O96" s="49"/>
      <c r="P96" s="49"/>
      <c r="Q96" s="49"/>
      <c r="R96" s="49"/>
      <c r="S96" s="123" t="s">
        <v>153</v>
      </c>
      <c r="T96" s="124"/>
      <c r="U96" s="46">
        <v>1</v>
      </c>
      <c r="V96" s="46"/>
    </row>
    <row r="97" spans="1:22" ht="15">
      <c r="A97" s="137"/>
      <c r="B97" s="135"/>
      <c r="C97" s="45" t="s">
        <v>234</v>
      </c>
      <c r="D97" s="67">
        <v>7120784</v>
      </c>
      <c r="E97" s="46">
        <v>1</v>
      </c>
      <c r="F97" s="46"/>
      <c r="G97" s="46"/>
      <c r="H97" s="46"/>
      <c r="I97" s="52"/>
      <c r="J97" s="52"/>
      <c r="K97" s="49"/>
      <c r="L97" s="49" t="s">
        <v>233</v>
      </c>
      <c r="M97" s="49"/>
      <c r="N97" s="49"/>
      <c r="O97" s="49"/>
      <c r="P97" s="49"/>
      <c r="Q97" s="49"/>
      <c r="R97" s="49"/>
      <c r="S97" s="123" t="s">
        <v>153</v>
      </c>
      <c r="T97" s="124"/>
      <c r="U97" s="46">
        <v>2</v>
      </c>
      <c r="V97" s="46"/>
    </row>
    <row r="98" spans="1:22" ht="15">
      <c r="A98" s="137"/>
      <c r="B98" s="135"/>
      <c r="C98" s="67"/>
      <c r="D98" s="67"/>
      <c r="E98" s="46"/>
      <c r="F98" s="46"/>
      <c r="G98" s="46"/>
      <c r="H98" s="46"/>
      <c r="I98" s="52"/>
      <c r="J98" s="52"/>
      <c r="K98" s="49"/>
      <c r="L98" s="49"/>
      <c r="M98" s="49"/>
      <c r="N98" s="49"/>
      <c r="O98" s="49"/>
      <c r="P98" s="49"/>
      <c r="Q98" s="49"/>
      <c r="R98" s="49"/>
      <c r="S98" s="68"/>
      <c r="T98" s="51"/>
      <c r="U98" s="46"/>
      <c r="V98" s="46"/>
    </row>
    <row r="99" spans="1:22" ht="15">
      <c r="A99" s="137"/>
      <c r="B99" s="135"/>
      <c r="C99" s="74"/>
      <c r="D99" s="67"/>
      <c r="E99" s="46"/>
      <c r="F99" s="46"/>
      <c r="G99" s="46"/>
      <c r="H99" s="46"/>
      <c r="I99" s="52"/>
      <c r="J99" s="52"/>
      <c r="K99" s="49"/>
      <c r="L99" s="49"/>
      <c r="M99" s="49"/>
      <c r="N99" s="49"/>
      <c r="O99" s="49"/>
      <c r="P99" s="49"/>
      <c r="Q99" s="49"/>
      <c r="R99" s="49"/>
      <c r="S99" s="68"/>
      <c r="T99" s="51"/>
      <c r="U99" s="46"/>
      <c r="V99" s="46"/>
    </row>
    <row r="100" spans="1:22" ht="14.25">
      <c r="A100" s="137"/>
      <c r="B100" s="107" t="s">
        <v>189</v>
      </c>
      <c r="C100" s="108"/>
      <c r="D100" s="108"/>
      <c r="E100" s="10">
        <v>25</v>
      </c>
      <c r="F100" s="139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9"/>
    </row>
    <row r="101" spans="1:22" ht="15" customHeight="1">
      <c r="A101" s="137"/>
      <c r="B101" s="130" t="s">
        <v>235</v>
      </c>
      <c r="C101" s="5" t="s">
        <v>236</v>
      </c>
      <c r="D101" s="12">
        <v>7340785</v>
      </c>
      <c r="E101" s="6">
        <v>1</v>
      </c>
      <c r="F101" s="6"/>
      <c r="G101" s="6"/>
      <c r="H101" s="6"/>
      <c r="I101" s="105"/>
      <c r="J101" s="105"/>
      <c r="K101" s="31"/>
      <c r="L101" s="31"/>
      <c r="M101" s="31"/>
      <c r="N101" s="31" t="s">
        <v>233</v>
      </c>
      <c r="O101" s="31"/>
      <c r="P101" s="31"/>
      <c r="Q101" s="31"/>
      <c r="R101" s="31"/>
      <c r="S101" s="109" t="s">
        <v>153</v>
      </c>
      <c r="T101" s="110"/>
      <c r="U101" s="6">
        <v>4</v>
      </c>
      <c r="V101" s="6"/>
    </row>
    <row r="102" spans="1:22" ht="15">
      <c r="A102" s="137"/>
      <c r="B102" s="131"/>
      <c r="C102" s="5" t="s">
        <v>237</v>
      </c>
      <c r="D102" s="12">
        <v>7330786</v>
      </c>
      <c r="E102" s="6">
        <v>1</v>
      </c>
      <c r="F102" s="6"/>
      <c r="G102" s="6"/>
      <c r="H102" s="6"/>
      <c r="I102" s="105"/>
      <c r="J102" s="105"/>
      <c r="K102" s="31"/>
      <c r="L102" s="31"/>
      <c r="M102" s="31" t="s">
        <v>233</v>
      </c>
      <c r="N102" s="31"/>
      <c r="O102" s="31"/>
      <c r="P102" s="31"/>
      <c r="Q102" s="31"/>
      <c r="R102" s="31"/>
      <c r="S102" s="109" t="s">
        <v>153</v>
      </c>
      <c r="T102" s="110"/>
      <c r="U102" s="6">
        <v>3</v>
      </c>
      <c r="V102" s="6"/>
    </row>
    <row r="103" spans="1:22" ht="15">
      <c r="A103" s="137"/>
      <c r="B103" s="131"/>
      <c r="C103" s="5" t="s">
        <v>238</v>
      </c>
      <c r="D103" s="12">
        <v>7350787</v>
      </c>
      <c r="E103" s="6">
        <v>1</v>
      </c>
      <c r="F103" s="6"/>
      <c r="G103" s="6"/>
      <c r="H103" s="6"/>
      <c r="I103" s="105"/>
      <c r="J103" s="105"/>
      <c r="K103" s="31"/>
      <c r="L103" s="31"/>
      <c r="M103" s="31"/>
      <c r="N103" s="31"/>
      <c r="O103" s="31" t="s">
        <v>233</v>
      </c>
      <c r="P103" s="31"/>
      <c r="Q103" s="31"/>
      <c r="R103" s="31"/>
      <c r="S103" s="109" t="s">
        <v>153</v>
      </c>
      <c r="T103" s="110"/>
      <c r="U103" s="6">
        <v>5</v>
      </c>
      <c r="V103" s="6"/>
    </row>
    <row r="104" spans="1:22" ht="15">
      <c r="A104" s="137"/>
      <c r="B104" s="131"/>
      <c r="C104" s="5" t="s">
        <v>239</v>
      </c>
      <c r="D104" s="12">
        <v>7320788</v>
      </c>
      <c r="E104" s="6">
        <v>2</v>
      </c>
      <c r="F104" s="6">
        <v>32</v>
      </c>
      <c r="G104" s="6"/>
      <c r="H104" s="6">
        <v>32</v>
      </c>
      <c r="I104" s="105"/>
      <c r="J104" s="105"/>
      <c r="K104" s="31"/>
      <c r="L104" s="31" t="s">
        <v>225</v>
      </c>
      <c r="M104" s="31"/>
      <c r="N104" s="31"/>
      <c r="O104" s="31"/>
      <c r="P104" s="31"/>
      <c r="Q104" s="31"/>
      <c r="R104" s="31"/>
      <c r="S104" s="109" t="s">
        <v>153</v>
      </c>
      <c r="T104" s="110"/>
      <c r="U104" s="6">
        <v>2</v>
      </c>
      <c r="V104" s="6"/>
    </row>
    <row r="105" spans="1:22" ht="15">
      <c r="A105" s="137"/>
      <c r="B105" s="131"/>
      <c r="C105" s="12"/>
      <c r="D105" s="12"/>
      <c r="E105" s="6"/>
      <c r="F105" s="6"/>
      <c r="G105" s="6"/>
      <c r="H105" s="6"/>
      <c r="I105" s="105"/>
      <c r="J105" s="105"/>
      <c r="K105" s="31"/>
      <c r="L105" s="31"/>
      <c r="M105" s="31"/>
      <c r="N105" s="31"/>
      <c r="O105" s="31"/>
      <c r="P105" s="31"/>
      <c r="Q105" s="31"/>
      <c r="R105" s="31"/>
      <c r="S105" s="170"/>
      <c r="T105" s="110"/>
      <c r="U105" s="6"/>
      <c r="V105" s="6"/>
    </row>
    <row r="106" spans="1:22" ht="15">
      <c r="A106" s="137"/>
      <c r="B106" s="131"/>
      <c r="C106" s="12"/>
      <c r="D106" s="12"/>
      <c r="E106" s="6"/>
      <c r="F106" s="6"/>
      <c r="G106" s="6"/>
      <c r="H106" s="6"/>
      <c r="I106" s="105"/>
      <c r="J106" s="105"/>
      <c r="K106" s="31"/>
      <c r="L106" s="31"/>
      <c r="M106" s="31"/>
      <c r="N106" s="31"/>
      <c r="O106" s="31"/>
      <c r="P106" s="31"/>
      <c r="Q106" s="31"/>
      <c r="R106" s="31"/>
      <c r="S106" s="106"/>
      <c r="T106" s="83"/>
      <c r="U106" s="6"/>
      <c r="V106" s="6"/>
    </row>
    <row r="107" spans="1:22" ht="14.25">
      <c r="A107" s="137"/>
      <c r="B107" s="127" t="s">
        <v>240</v>
      </c>
      <c r="C107" s="128"/>
      <c r="D107" s="129"/>
      <c r="E107" s="10">
        <v>5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139"/>
      <c r="T107" s="129"/>
      <c r="U107" s="75"/>
      <c r="V107" s="75"/>
    </row>
    <row r="108" spans="1:22" ht="14.25">
      <c r="A108" s="127" t="s">
        <v>151</v>
      </c>
      <c r="B108" s="128"/>
      <c r="C108" s="128"/>
      <c r="D108" s="129"/>
      <c r="E108" s="10">
        <v>30</v>
      </c>
      <c r="F108" s="10"/>
      <c r="G108" s="10"/>
      <c r="H108" s="1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138"/>
      <c r="T108" s="138"/>
      <c r="U108" s="10"/>
      <c r="V108" s="10"/>
    </row>
    <row r="109" spans="1:22" s="36" customFormat="1" ht="14.25">
      <c r="A109" s="76"/>
      <c r="B109" s="77"/>
      <c r="C109" s="35" t="s">
        <v>72</v>
      </c>
      <c r="D109" s="78"/>
      <c r="E109" s="34">
        <f>E33</f>
        <v>6</v>
      </c>
      <c r="F109" s="34"/>
      <c r="G109" s="34"/>
      <c r="H109" s="34"/>
      <c r="I109" s="33"/>
      <c r="J109" s="33"/>
      <c r="K109" s="79"/>
      <c r="L109" s="79"/>
      <c r="M109" s="79"/>
      <c r="N109" s="79"/>
      <c r="O109" s="79"/>
      <c r="P109" s="79"/>
      <c r="Q109" s="79"/>
      <c r="R109" s="79"/>
      <c r="S109" s="34"/>
      <c r="T109" s="34"/>
      <c r="U109" s="34"/>
      <c r="V109" s="34"/>
    </row>
    <row r="110" spans="1:22" ht="15">
      <c r="A110" s="132" t="s">
        <v>241</v>
      </c>
      <c r="B110" s="133"/>
      <c r="C110" s="133"/>
      <c r="D110" s="133"/>
      <c r="E110" s="9">
        <f>E34-E33+E44+E55</f>
        <v>111</v>
      </c>
      <c r="F110" s="14"/>
      <c r="G110" s="14"/>
      <c r="H110" s="14"/>
      <c r="I110" s="41"/>
      <c r="J110" s="41"/>
      <c r="K110" s="80"/>
      <c r="L110" s="80"/>
      <c r="M110" s="80"/>
      <c r="N110" s="80"/>
      <c r="O110" s="80"/>
      <c r="P110" s="80"/>
      <c r="Q110" s="80"/>
      <c r="R110" s="80"/>
      <c r="S110" s="14"/>
      <c r="T110" s="14"/>
      <c r="U110" s="14"/>
      <c r="V110" s="14"/>
    </row>
    <row r="111" spans="1:22" ht="15">
      <c r="A111" s="132" t="s">
        <v>242</v>
      </c>
      <c r="B111" s="133"/>
      <c r="C111" s="133"/>
      <c r="D111" s="133"/>
      <c r="E111" s="9">
        <f>E68+E87</f>
        <v>33</v>
      </c>
      <c r="F111" s="14"/>
      <c r="G111" s="14"/>
      <c r="H111" s="14"/>
      <c r="I111" s="14"/>
      <c r="J111" s="14"/>
      <c r="K111" s="66"/>
      <c r="L111" s="66"/>
      <c r="M111" s="66"/>
      <c r="N111" s="66"/>
      <c r="O111" s="66"/>
      <c r="P111" s="66"/>
      <c r="Q111" s="66"/>
      <c r="R111" s="66"/>
      <c r="S111" s="14"/>
      <c r="T111" s="14"/>
      <c r="U111" s="14"/>
      <c r="V111" s="14"/>
    </row>
    <row r="112" spans="1:22" ht="15">
      <c r="A112" s="132" t="s">
        <v>243</v>
      </c>
      <c r="B112" s="133"/>
      <c r="C112" s="133"/>
      <c r="D112" s="133"/>
      <c r="E112" s="9">
        <f>E108</f>
        <v>30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5">
      <c r="A113" s="132" t="s">
        <v>244</v>
      </c>
      <c r="B113" s="133"/>
      <c r="C113" s="133"/>
      <c r="D113" s="133"/>
      <c r="E113" s="9">
        <f>SUM(E109:E112)</f>
        <v>180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5">
      <c r="A114" s="154" t="s">
        <v>249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</row>
    <row r="115" spans="11:18" ht="15.75">
      <c r="K115" s="81"/>
      <c r="L115" s="81"/>
      <c r="M115" s="81"/>
      <c r="N115" s="81"/>
      <c r="O115" s="81"/>
      <c r="P115" s="81"/>
      <c r="Q115" s="81"/>
      <c r="R115" s="81"/>
    </row>
    <row r="116" spans="11:18" ht="15.75">
      <c r="K116" s="81"/>
      <c r="L116" s="81"/>
      <c r="M116" s="81"/>
      <c r="N116" s="81"/>
      <c r="O116" s="81"/>
      <c r="P116" s="81"/>
      <c r="Q116" s="81"/>
      <c r="R116" s="81"/>
    </row>
    <row r="117" spans="11:18" ht="15.75">
      <c r="K117" s="81"/>
      <c r="L117" s="81"/>
      <c r="M117" s="81"/>
      <c r="N117" s="81"/>
      <c r="O117" s="81"/>
      <c r="P117" s="81"/>
      <c r="Q117" s="81"/>
      <c r="R117" s="81"/>
    </row>
    <row r="118" spans="11:18" ht="15.75">
      <c r="K118" s="81"/>
      <c r="L118" s="81"/>
      <c r="M118" s="81"/>
      <c r="N118" s="81"/>
      <c r="O118" s="81"/>
      <c r="P118" s="81"/>
      <c r="Q118" s="81"/>
      <c r="R118" s="81"/>
    </row>
    <row r="119" spans="11:18" ht="15.75">
      <c r="K119" s="81"/>
      <c r="L119" s="81"/>
      <c r="M119" s="81"/>
      <c r="N119" s="81"/>
      <c r="O119" s="81"/>
      <c r="P119" s="81"/>
      <c r="Q119" s="81"/>
      <c r="R119" s="81"/>
    </row>
    <row r="120" spans="11:18" ht="15.75">
      <c r="K120" s="81"/>
      <c r="L120" s="81"/>
      <c r="M120" s="81"/>
      <c r="N120" s="81"/>
      <c r="O120" s="81"/>
      <c r="P120" s="81"/>
      <c r="Q120" s="81"/>
      <c r="R120" s="81"/>
    </row>
    <row r="121" spans="11:18" ht="15.75">
      <c r="K121" s="81"/>
      <c r="L121" s="81"/>
      <c r="M121" s="81"/>
      <c r="N121" s="81"/>
      <c r="O121" s="81"/>
      <c r="P121" s="81"/>
      <c r="Q121" s="81"/>
      <c r="R121" s="81"/>
    </row>
    <row r="122" spans="11:18" ht="15.75">
      <c r="K122" s="81"/>
      <c r="L122" s="81"/>
      <c r="M122" s="81"/>
      <c r="N122" s="81"/>
      <c r="O122" s="81"/>
      <c r="P122" s="81"/>
      <c r="Q122" s="81"/>
      <c r="R122" s="81"/>
    </row>
    <row r="123" spans="11:18" ht="15.75">
      <c r="K123" s="81"/>
      <c r="L123" s="81"/>
      <c r="M123" s="81"/>
      <c r="N123" s="81"/>
      <c r="O123" s="81"/>
      <c r="P123" s="81"/>
      <c r="Q123" s="81"/>
      <c r="R123" s="81"/>
    </row>
    <row r="124" spans="11:18" ht="15.75">
      <c r="K124" s="81"/>
      <c r="L124" s="81"/>
      <c r="M124" s="81"/>
      <c r="N124" s="81"/>
      <c r="O124" s="81"/>
      <c r="P124" s="81"/>
      <c r="Q124" s="81"/>
      <c r="R124" s="81"/>
    </row>
    <row r="125" spans="11:18" ht="15.75">
      <c r="K125" s="81"/>
      <c r="L125" s="81"/>
      <c r="M125" s="81"/>
      <c r="N125" s="81"/>
      <c r="O125" s="81"/>
      <c r="P125" s="81"/>
      <c r="Q125" s="81"/>
      <c r="R125" s="81"/>
    </row>
    <row r="126" spans="11:18" ht="15.75">
      <c r="K126" s="81"/>
      <c r="L126" s="81"/>
      <c r="M126" s="81"/>
      <c r="N126" s="81"/>
      <c r="O126" s="81"/>
      <c r="P126" s="81"/>
      <c r="Q126" s="81"/>
      <c r="R126" s="81"/>
    </row>
    <row r="127" spans="11:18" ht="15.75">
      <c r="K127" s="81"/>
      <c r="L127" s="81"/>
      <c r="M127" s="81"/>
      <c r="N127" s="81"/>
      <c r="O127" s="81"/>
      <c r="P127" s="81"/>
      <c r="Q127" s="81"/>
      <c r="R127" s="81"/>
    </row>
    <row r="128" spans="11:18" ht="15.75">
      <c r="K128" s="81"/>
      <c r="L128" s="81"/>
      <c r="M128" s="81"/>
      <c r="N128" s="81"/>
      <c r="O128" s="81"/>
      <c r="P128" s="81"/>
      <c r="Q128" s="81"/>
      <c r="R128" s="81"/>
    </row>
    <row r="129" spans="11:18" ht="15.75">
      <c r="K129" s="81"/>
      <c r="L129" s="81"/>
      <c r="M129" s="81"/>
      <c r="N129" s="81"/>
      <c r="O129" s="81"/>
      <c r="P129" s="81"/>
      <c r="Q129" s="81"/>
      <c r="R129" s="81"/>
    </row>
    <row r="130" spans="11:18" ht="15.75">
      <c r="K130" s="81"/>
      <c r="L130" s="81"/>
      <c r="M130" s="81"/>
      <c r="N130" s="81"/>
      <c r="O130" s="81"/>
      <c r="P130" s="81"/>
      <c r="Q130" s="81"/>
      <c r="R130" s="81"/>
    </row>
    <row r="131" spans="11:18" ht="15.75">
      <c r="K131" s="81"/>
      <c r="L131" s="81"/>
      <c r="M131" s="81"/>
      <c r="N131" s="81"/>
      <c r="O131" s="81"/>
      <c r="P131" s="81"/>
      <c r="Q131" s="81"/>
      <c r="R131" s="81"/>
    </row>
    <row r="132" spans="11:18" ht="15.75">
      <c r="K132" s="81"/>
      <c r="L132" s="81"/>
      <c r="M132" s="81"/>
      <c r="N132" s="81"/>
      <c r="O132" s="81"/>
      <c r="P132" s="81"/>
      <c r="Q132" s="81"/>
      <c r="R132" s="81"/>
    </row>
    <row r="133" spans="11:18" ht="15.75">
      <c r="K133" s="81"/>
      <c r="L133" s="81"/>
      <c r="M133" s="81"/>
      <c r="N133" s="81"/>
      <c r="O133" s="81"/>
      <c r="P133" s="81"/>
      <c r="Q133" s="81"/>
      <c r="R133" s="81"/>
    </row>
    <row r="134" spans="11:18" ht="15.75">
      <c r="K134" s="81"/>
      <c r="L134" s="81"/>
      <c r="M134" s="81"/>
      <c r="N134" s="81"/>
      <c r="O134" s="81"/>
      <c r="P134" s="81"/>
      <c r="Q134" s="81"/>
      <c r="R134" s="81"/>
    </row>
    <row r="135" spans="11:18" ht="15.75">
      <c r="K135" s="81"/>
      <c r="L135" s="81"/>
      <c r="M135" s="81"/>
      <c r="N135" s="81"/>
      <c r="O135" s="81"/>
      <c r="P135" s="81"/>
      <c r="Q135" s="81"/>
      <c r="R135" s="81"/>
    </row>
    <row r="136" spans="11:18" ht="15.75">
      <c r="K136" s="81"/>
      <c r="L136" s="81"/>
      <c r="M136" s="81"/>
      <c r="N136" s="81"/>
      <c r="O136" s="81"/>
      <c r="P136" s="81"/>
      <c r="Q136" s="81"/>
      <c r="R136" s="81"/>
    </row>
    <row r="137" spans="11:18" ht="15.75">
      <c r="K137" s="81"/>
      <c r="L137" s="81"/>
      <c r="M137" s="81"/>
      <c r="N137" s="81"/>
      <c r="O137" s="81"/>
      <c r="P137" s="81"/>
      <c r="Q137" s="81"/>
      <c r="R137" s="81"/>
    </row>
    <row r="138" spans="11:18" ht="15.75">
      <c r="K138" s="81"/>
      <c r="L138" s="81"/>
      <c r="M138" s="81"/>
      <c r="N138" s="81"/>
      <c r="O138" s="81"/>
      <c r="P138" s="81"/>
      <c r="Q138" s="81"/>
      <c r="R138" s="81"/>
    </row>
    <row r="139" spans="11:18" ht="15.75">
      <c r="K139" s="81"/>
      <c r="L139" s="81"/>
      <c r="M139" s="81"/>
      <c r="N139" s="81"/>
      <c r="O139" s="81"/>
      <c r="P139" s="81"/>
      <c r="Q139" s="81"/>
      <c r="R139" s="81"/>
    </row>
    <row r="140" spans="11:18" ht="15.75">
      <c r="K140" s="81"/>
      <c r="L140" s="81"/>
      <c r="M140" s="81"/>
      <c r="N140" s="81"/>
      <c r="O140" s="81"/>
      <c r="P140" s="81"/>
      <c r="Q140" s="81"/>
      <c r="R140" s="81"/>
    </row>
    <row r="141" spans="11:18" ht="15.75">
      <c r="K141" s="81"/>
      <c r="L141" s="81"/>
      <c r="M141" s="81"/>
      <c r="N141" s="81"/>
      <c r="O141" s="81"/>
      <c r="P141" s="81"/>
      <c r="Q141" s="81"/>
      <c r="R141" s="81"/>
    </row>
    <row r="142" spans="11:18" ht="15.75">
      <c r="K142" s="81"/>
      <c r="L142" s="81"/>
      <c r="M142" s="81"/>
      <c r="N142" s="81"/>
      <c r="O142" s="81"/>
      <c r="P142" s="81"/>
      <c r="Q142" s="81"/>
      <c r="R142" s="81"/>
    </row>
    <row r="143" spans="11:18" ht="15.75">
      <c r="K143" s="81"/>
      <c r="L143" s="81"/>
      <c r="M143" s="81"/>
      <c r="N143" s="81"/>
      <c r="O143" s="81"/>
      <c r="P143" s="81"/>
      <c r="Q143" s="81"/>
      <c r="R143" s="81"/>
    </row>
    <row r="144" spans="11:18" ht="15.75">
      <c r="K144" s="81"/>
      <c r="L144" s="81"/>
      <c r="M144" s="81"/>
      <c r="N144" s="81"/>
      <c r="O144" s="81"/>
      <c r="P144" s="81"/>
      <c r="Q144" s="81"/>
      <c r="R144" s="81"/>
    </row>
    <row r="145" spans="11:18" ht="15.75">
      <c r="K145" s="81"/>
      <c r="L145" s="81"/>
      <c r="M145" s="81"/>
      <c r="N145" s="81"/>
      <c r="O145" s="81"/>
      <c r="P145" s="81"/>
      <c r="Q145" s="81"/>
      <c r="R145" s="81"/>
    </row>
    <row r="146" spans="11:18" ht="15.75">
      <c r="K146" s="81"/>
      <c r="L146" s="81"/>
      <c r="M146" s="81"/>
      <c r="N146" s="81"/>
      <c r="O146" s="81"/>
      <c r="P146" s="81"/>
      <c r="Q146" s="81"/>
      <c r="R146" s="81"/>
    </row>
  </sheetData>
  <sheetProtection/>
  <mergeCells count="151">
    <mergeCell ref="S85:T85"/>
    <mergeCell ref="S86:T86"/>
    <mergeCell ref="S84:T84"/>
    <mergeCell ref="S103:T103"/>
    <mergeCell ref="S104:T104"/>
    <mergeCell ref="S105:T105"/>
    <mergeCell ref="S96:T96"/>
    <mergeCell ref="S97:T97"/>
    <mergeCell ref="S101:T101"/>
    <mergeCell ref="S102:T102"/>
    <mergeCell ref="V56:V61"/>
    <mergeCell ref="V62:V67"/>
    <mergeCell ref="S73:T73"/>
    <mergeCell ref="V74:V75"/>
    <mergeCell ref="S75:T75"/>
    <mergeCell ref="S65:T65"/>
    <mergeCell ref="S66:T66"/>
    <mergeCell ref="S74:T74"/>
    <mergeCell ref="S72:T72"/>
    <mergeCell ref="V3:V4"/>
    <mergeCell ref="J3:J4"/>
    <mergeCell ref="S11:T11"/>
    <mergeCell ref="S8:T8"/>
    <mergeCell ref="S10:T10"/>
    <mergeCell ref="S5:T5"/>
    <mergeCell ref="S9:T9"/>
    <mergeCell ref="U3:U4"/>
    <mergeCell ref="S21:T21"/>
    <mergeCell ref="F33:V33"/>
    <mergeCell ref="S43:T43"/>
    <mergeCell ref="A34:D34"/>
    <mergeCell ref="A35:A43"/>
    <mergeCell ref="S34:T34"/>
    <mergeCell ref="S38:T38"/>
    <mergeCell ref="A5:A33"/>
    <mergeCell ref="B33:C33"/>
    <mergeCell ref="S13:T13"/>
    <mergeCell ref="S26:T26"/>
    <mergeCell ref="S25:T25"/>
    <mergeCell ref="S19:T19"/>
    <mergeCell ref="S29:T29"/>
    <mergeCell ref="B56:B61"/>
    <mergeCell ref="B62:B67"/>
    <mergeCell ref="B35:B43"/>
    <mergeCell ref="B5:B32"/>
    <mergeCell ref="A55:D55"/>
    <mergeCell ref="A44:D44"/>
    <mergeCell ref="A78:A81"/>
    <mergeCell ref="A45:A54"/>
    <mergeCell ref="A62:A67"/>
    <mergeCell ref="A56:A61"/>
    <mergeCell ref="S12:T12"/>
    <mergeCell ref="S36:T36"/>
    <mergeCell ref="S31:T31"/>
    <mergeCell ref="S28:T28"/>
    <mergeCell ref="S27:T27"/>
    <mergeCell ref="S24:T24"/>
    <mergeCell ref="A114:V114"/>
    <mergeCell ref="S17:T17"/>
    <mergeCell ref="S23:T23"/>
    <mergeCell ref="S37:T37"/>
    <mergeCell ref="S35:T35"/>
    <mergeCell ref="A82:A86"/>
    <mergeCell ref="S82:T82"/>
    <mergeCell ref="B69:B86"/>
    <mergeCell ref="A69:A77"/>
    <mergeCell ref="S50:T50"/>
    <mergeCell ref="A1:V1"/>
    <mergeCell ref="A2:C2"/>
    <mergeCell ref="A3:A4"/>
    <mergeCell ref="B3:B4"/>
    <mergeCell ref="C3:C4"/>
    <mergeCell ref="D3:D4"/>
    <mergeCell ref="E3:E4"/>
    <mergeCell ref="F3:F4"/>
    <mergeCell ref="S3:T4"/>
    <mergeCell ref="D2:V2"/>
    <mergeCell ref="S71:T71"/>
    <mergeCell ref="S79:T79"/>
    <mergeCell ref="S80:T80"/>
    <mergeCell ref="S81:T81"/>
    <mergeCell ref="S52:T52"/>
    <mergeCell ref="S53:T53"/>
    <mergeCell ref="S54:T54"/>
    <mergeCell ref="S76:T76"/>
    <mergeCell ref="S77:T77"/>
    <mergeCell ref="S108:T108"/>
    <mergeCell ref="A110:D110"/>
    <mergeCell ref="A111:D111"/>
    <mergeCell ref="A112:D112"/>
    <mergeCell ref="S45:T45"/>
    <mergeCell ref="S51:T51"/>
    <mergeCell ref="S59:T59"/>
    <mergeCell ref="S107:T107"/>
    <mergeCell ref="F100:V100"/>
    <mergeCell ref="S87:T87"/>
    <mergeCell ref="B107:D107"/>
    <mergeCell ref="B101:B106"/>
    <mergeCell ref="B87:D87"/>
    <mergeCell ref="A113:D113"/>
    <mergeCell ref="A108:D108"/>
    <mergeCell ref="B89:B99"/>
    <mergeCell ref="B100:D100"/>
    <mergeCell ref="A88:D88"/>
    <mergeCell ref="A89:A107"/>
    <mergeCell ref="S95:T95"/>
    <mergeCell ref="S92:T92"/>
    <mergeCell ref="S93:T93"/>
    <mergeCell ref="S90:T90"/>
    <mergeCell ref="S91:T91"/>
    <mergeCell ref="S94:T94"/>
    <mergeCell ref="S89:T89"/>
    <mergeCell ref="F88:V88"/>
    <mergeCell ref="S56:T56"/>
    <mergeCell ref="S58:T58"/>
    <mergeCell ref="S57:T57"/>
    <mergeCell ref="S83:T83"/>
    <mergeCell ref="S78:T78"/>
    <mergeCell ref="S62:T62"/>
    <mergeCell ref="S63:T63"/>
    <mergeCell ref="S67:T67"/>
    <mergeCell ref="G3:I3"/>
    <mergeCell ref="S18:T18"/>
    <mergeCell ref="S6:T6"/>
    <mergeCell ref="S22:T22"/>
    <mergeCell ref="S14:T14"/>
    <mergeCell ref="S15:T15"/>
    <mergeCell ref="S16:T16"/>
    <mergeCell ref="S7:T7"/>
    <mergeCell ref="K3:R3"/>
    <mergeCell ref="S20:T20"/>
    <mergeCell ref="S30:T30"/>
    <mergeCell ref="S64:T64"/>
    <mergeCell ref="S60:T60"/>
    <mergeCell ref="S49:T49"/>
    <mergeCell ref="S61:T61"/>
    <mergeCell ref="S44:T44"/>
    <mergeCell ref="S48:T48"/>
    <mergeCell ref="S46:T46"/>
    <mergeCell ref="S47:T47"/>
    <mergeCell ref="S39:T39"/>
    <mergeCell ref="B68:D68"/>
    <mergeCell ref="S70:T70"/>
    <mergeCell ref="S69:T69"/>
    <mergeCell ref="F68:V68"/>
    <mergeCell ref="S32:T32"/>
    <mergeCell ref="S55:T55"/>
    <mergeCell ref="B45:B54"/>
    <mergeCell ref="S40:T40"/>
    <mergeCell ref="S41:T41"/>
    <mergeCell ref="S42:T42"/>
  </mergeCells>
  <printOptions/>
  <pageMargins left="0.44" right="0.3937007874015748" top="0.67" bottom="0.7874015748031497" header="0.5118110236220472" footer="0.5118110236220472"/>
  <pageSetup firstPageNumber="176" useFirstPageNumber="1" horizontalDpi="600" verticalDpi="600" orientation="portrait" paperSize="9" scale="98" r:id="rId2"/>
  <headerFooter alignWithMargins="0">
    <oddFooter>&amp;C&amp;P</oddFooter>
  </headerFooter>
  <rowBreaks count="2" manualBreakCount="2">
    <brk id="44" max="21" man="1"/>
    <brk id="88" max="21" man="1"/>
  </rowBreaks>
  <ignoredErrors>
    <ignoredError sqref="F34:G34" formulaRange="1"/>
    <ignoredError sqref="L34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">
      <selection activeCell="A1" sqref="A1:AA1"/>
    </sheetView>
  </sheetViews>
  <sheetFormatPr defaultColWidth="9.00390625" defaultRowHeight="14.25"/>
  <cols>
    <col min="1" max="2" width="2.75390625" style="0" customWidth="1"/>
    <col min="3" max="4" width="2.375" style="0" customWidth="1"/>
    <col min="5" max="8" width="2.50390625" style="0" customWidth="1"/>
    <col min="9" max="9" width="2.75390625" style="0" customWidth="1"/>
    <col min="10" max="10" width="7.125" style="0" customWidth="1"/>
    <col min="11" max="11" width="6.50390625" style="0" customWidth="1"/>
    <col min="12" max="29" width="2.75390625" style="0" customWidth="1"/>
  </cols>
  <sheetData>
    <row r="1" spans="1:27" ht="18.75">
      <c r="A1" s="198" t="s">
        <v>91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1:27" ht="18.75">
      <c r="A2" s="199" t="s">
        <v>103</v>
      </c>
      <c r="B2" s="199"/>
      <c r="C2" s="199"/>
      <c r="D2" s="199"/>
      <c r="E2" s="199"/>
      <c r="F2" s="199"/>
      <c r="G2" s="199"/>
      <c r="H2" s="199"/>
      <c r="I2" s="199"/>
      <c r="J2" s="199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 t="s">
        <v>6</v>
      </c>
      <c r="Y2" s="15"/>
      <c r="Z2" s="15"/>
      <c r="AA2" s="15"/>
    </row>
    <row r="3" spans="1:27" ht="14.25">
      <c r="A3" s="190" t="s">
        <v>7</v>
      </c>
      <c r="B3" s="191"/>
      <c r="C3" s="191"/>
      <c r="D3" s="191"/>
      <c r="E3" s="191"/>
      <c r="F3" s="191"/>
      <c r="G3" s="191"/>
      <c r="H3" s="191"/>
      <c r="I3" s="192"/>
      <c r="J3" s="190" t="s">
        <v>8</v>
      </c>
      <c r="K3" s="190" t="s">
        <v>9</v>
      </c>
      <c r="L3" s="186" t="s">
        <v>10</v>
      </c>
      <c r="M3" s="200"/>
      <c r="N3" s="200"/>
      <c r="O3" s="187"/>
      <c r="P3" s="186" t="s">
        <v>11</v>
      </c>
      <c r="Q3" s="200"/>
      <c r="R3" s="200"/>
      <c r="S3" s="187"/>
      <c r="T3" s="186" t="s">
        <v>12</v>
      </c>
      <c r="U3" s="200"/>
      <c r="V3" s="200"/>
      <c r="W3" s="187"/>
      <c r="X3" s="186" t="s">
        <v>13</v>
      </c>
      <c r="Y3" s="200"/>
      <c r="Z3" s="200"/>
      <c r="AA3" s="187"/>
    </row>
    <row r="4" spans="1:27" ht="14.25">
      <c r="A4" s="193"/>
      <c r="B4" s="194"/>
      <c r="C4" s="194"/>
      <c r="D4" s="194"/>
      <c r="E4" s="194"/>
      <c r="F4" s="194"/>
      <c r="G4" s="194"/>
      <c r="H4" s="194"/>
      <c r="I4" s="195"/>
      <c r="J4" s="193"/>
      <c r="K4" s="193"/>
      <c r="L4" s="188" t="s">
        <v>14</v>
      </c>
      <c r="M4" s="189"/>
      <c r="N4" s="188" t="s">
        <v>15</v>
      </c>
      <c r="O4" s="189"/>
      <c r="P4" s="188" t="s">
        <v>16</v>
      </c>
      <c r="Q4" s="189"/>
      <c r="R4" s="188" t="s">
        <v>17</v>
      </c>
      <c r="S4" s="189"/>
      <c r="T4" s="188" t="s">
        <v>18</v>
      </c>
      <c r="U4" s="189"/>
      <c r="V4" s="188" t="s">
        <v>19</v>
      </c>
      <c r="W4" s="189"/>
      <c r="X4" s="188" t="s">
        <v>20</v>
      </c>
      <c r="Y4" s="189"/>
      <c r="Z4" s="186" t="s">
        <v>21</v>
      </c>
      <c r="AA4" s="187"/>
    </row>
    <row r="5" spans="1:27" ht="15.75">
      <c r="A5" s="174" t="s">
        <v>22</v>
      </c>
      <c r="B5" s="175"/>
      <c r="C5" s="175"/>
      <c r="D5" s="175"/>
      <c r="E5" s="175"/>
      <c r="F5" s="175"/>
      <c r="G5" s="175"/>
      <c r="H5" s="175"/>
      <c r="I5" s="176"/>
      <c r="J5" s="37">
        <v>128</v>
      </c>
      <c r="K5" s="37">
        <v>150</v>
      </c>
      <c r="L5" s="171">
        <v>16</v>
      </c>
      <c r="M5" s="172"/>
      <c r="N5" s="171">
        <v>16</v>
      </c>
      <c r="O5" s="172"/>
      <c r="P5" s="171">
        <v>16</v>
      </c>
      <c r="Q5" s="172"/>
      <c r="R5" s="171">
        <v>16</v>
      </c>
      <c r="S5" s="172"/>
      <c r="T5" s="171">
        <v>16</v>
      </c>
      <c r="U5" s="172"/>
      <c r="V5" s="171">
        <v>16</v>
      </c>
      <c r="W5" s="172"/>
      <c r="X5" s="171">
        <v>16</v>
      </c>
      <c r="Y5" s="172"/>
      <c r="Z5" s="171"/>
      <c r="AA5" s="172"/>
    </row>
    <row r="6" spans="1:27" ht="15.75" customHeight="1">
      <c r="A6" s="203" t="s">
        <v>94</v>
      </c>
      <c r="B6" s="183" t="s">
        <v>23</v>
      </c>
      <c r="C6" s="184"/>
      <c r="D6" s="184"/>
      <c r="E6" s="184"/>
      <c r="F6" s="184"/>
      <c r="G6" s="184"/>
      <c r="H6" s="184"/>
      <c r="I6" s="185"/>
      <c r="J6" s="37">
        <v>0.5</v>
      </c>
      <c r="K6" s="37">
        <v>0.5</v>
      </c>
      <c r="L6" s="171">
        <v>0.5</v>
      </c>
      <c r="M6" s="172"/>
      <c r="N6" s="171"/>
      <c r="O6" s="172"/>
      <c r="P6" s="171"/>
      <c r="Q6" s="172"/>
      <c r="R6" s="171"/>
      <c r="S6" s="172"/>
      <c r="T6" s="171"/>
      <c r="U6" s="172"/>
      <c r="V6" s="171"/>
      <c r="W6" s="172"/>
      <c r="X6" s="171"/>
      <c r="Y6" s="172"/>
      <c r="Z6" s="16"/>
      <c r="AA6" s="17"/>
    </row>
    <row r="7" spans="1:27" ht="15.75">
      <c r="A7" s="203"/>
      <c r="B7" s="183" t="s">
        <v>28</v>
      </c>
      <c r="C7" s="184"/>
      <c r="D7" s="184"/>
      <c r="E7" s="184"/>
      <c r="F7" s="184"/>
      <c r="G7" s="184"/>
      <c r="H7" s="184"/>
      <c r="I7" s="185"/>
      <c r="J7" s="37">
        <v>0.5</v>
      </c>
      <c r="K7" s="37">
        <v>0.5</v>
      </c>
      <c r="L7" s="37"/>
      <c r="M7" s="38"/>
      <c r="N7" s="58"/>
      <c r="O7" s="17"/>
      <c r="P7" s="37"/>
      <c r="Q7" s="38"/>
      <c r="R7" s="37"/>
      <c r="S7" s="38"/>
      <c r="T7" s="37"/>
      <c r="U7" s="38"/>
      <c r="V7" s="37"/>
      <c r="W7" s="38"/>
      <c r="X7" s="37"/>
      <c r="Y7" s="38"/>
      <c r="Z7" s="171">
        <v>0.5</v>
      </c>
      <c r="AA7" s="172"/>
    </row>
    <row r="8" spans="1:27" ht="15.75">
      <c r="A8" s="203"/>
      <c r="B8" s="174" t="s">
        <v>4</v>
      </c>
      <c r="C8" s="175"/>
      <c r="D8" s="175"/>
      <c r="E8" s="175"/>
      <c r="F8" s="175"/>
      <c r="G8" s="175"/>
      <c r="H8" s="175"/>
      <c r="I8" s="176"/>
      <c r="J8" s="37">
        <v>4</v>
      </c>
      <c r="K8" s="37">
        <v>4</v>
      </c>
      <c r="L8" s="171"/>
      <c r="M8" s="172"/>
      <c r="N8" s="196"/>
      <c r="O8" s="197"/>
      <c r="P8" s="171"/>
      <c r="Q8" s="172"/>
      <c r="R8" s="171"/>
      <c r="S8" s="172"/>
      <c r="T8" s="171"/>
      <c r="U8" s="172"/>
      <c r="V8" s="171">
        <v>4</v>
      </c>
      <c r="W8" s="172"/>
      <c r="X8" s="171"/>
      <c r="Y8" s="172"/>
      <c r="Z8" s="201"/>
      <c r="AA8" s="202"/>
    </row>
    <row r="9" spans="1:27" ht="15.75" customHeight="1">
      <c r="A9" s="203"/>
      <c r="B9" s="174" t="s">
        <v>24</v>
      </c>
      <c r="C9" s="175"/>
      <c r="D9" s="175"/>
      <c r="E9" s="175"/>
      <c r="F9" s="175"/>
      <c r="G9" s="175"/>
      <c r="H9" s="175"/>
      <c r="I9" s="176"/>
      <c r="J9" s="57" t="s">
        <v>25</v>
      </c>
      <c r="K9" s="37">
        <v>2</v>
      </c>
      <c r="L9" s="171"/>
      <c r="M9" s="172"/>
      <c r="N9" s="181" t="s">
        <v>26</v>
      </c>
      <c r="O9" s="182"/>
      <c r="P9" s="171"/>
      <c r="Q9" s="172"/>
      <c r="R9" s="181" t="s">
        <v>26</v>
      </c>
      <c r="S9" s="182"/>
      <c r="T9" s="171"/>
      <c r="U9" s="172"/>
      <c r="V9" s="181" t="s">
        <v>26</v>
      </c>
      <c r="W9" s="182"/>
      <c r="X9" s="171"/>
      <c r="Y9" s="172"/>
      <c r="Z9" s="171"/>
      <c r="AA9" s="172"/>
    </row>
    <row r="10" spans="1:27" ht="15.75">
      <c r="A10" s="203"/>
      <c r="B10" s="174" t="s">
        <v>5</v>
      </c>
      <c r="C10" s="175"/>
      <c r="D10" s="175"/>
      <c r="E10" s="175"/>
      <c r="F10" s="175"/>
      <c r="G10" s="175"/>
      <c r="H10" s="175"/>
      <c r="I10" s="176"/>
      <c r="J10" s="37">
        <v>3</v>
      </c>
      <c r="K10" s="37">
        <v>1</v>
      </c>
      <c r="L10" s="171"/>
      <c r="M10" s="172"/>
      <c r="N10" s="205">
        <v>3</v>
      </c>
      <c r="O10" s="182"/>
      <c r="P10" s="171"/>
      <c r="Q10" s="172"/>
      <c r="R10" s="171"/>
      <c r="S10" s="172"/>
      <c r="T10" s="171"/>
      <c r="U10" s="172"/>
      <c r="V10" s="171"/>
      <c r="W10" s="172"/>
      <c r="X10" s="171"/>
      <c r="Y10" s="172"/>
      <c r="Z10" s="171"/>
      <c r="AA10" s="172"/>
    </row>
    <row r="11" spans="1:27" ht="15.75">
      <c r="A11" s="203"/>
      <c r="B11" s="174" t="s">
        <v>82</v>
      </c>
      <c r="C11" s="175"/>
      <c r="D11" s="175"/>
      <c r="E11" s="175"/>
      <c r="F11" s="175"/>
      <c r="G11" s="175"/>
      <c r="H11" s="175"/>
      <c r="I11" s="176"/>
      <c r="J11" s="37">
        <v>12</v>
      </c>
      <c r="K11" s="37">
        <v>12</v>
      </c>
      <c r="L11" s="171"/>
      <c r="M11" s="172"/>
      <c r="N11" s="171"/>
      <c r="O11" s="172"/>
      <c r="P11" s="171"/>
      <c r="Q11" s="172"/>
      <c r="R11" s="171"/>
      <c r="S11" s="172"/>
      <c r="T11" s="171"/>
      <c r="U11" s="172"/>
      <c r="V11" s="171"/>
      <c r="W11" s="172"/>
      <c r="X11" s="171"/>
      <c r="Y11" s="172"/>
      <c r="Z11" s="171">
        <v>12</v>
      </c>
      <c r="AA11" s="172"/>
    </row>
    <row r="12" spans="1:27" ht="15.75" customHeight="1">
      <c r="A12" s="203"/>
      <c r="B12" s="174" t="s">
        <v>101</v>
      </c>
      <c r="C12" s="175"/>
      <c r="D12" s="175"/>
      <c r="E12" s="175"/>
      <c r="F12" s="175"/>
      <c r="G12" s="175"/>
      <c r="H12" s="175"/>
      <c r="I12" s="176"/>
      <c r="J12" s="37">
        <v>3</v>
      </c>
      <c r="K12" s="37">
        <v>3</v>
      </c>
      <c r="L12" s="37"/>
      <c r="M12" s="38"/>
      <c r="N12" s="37"/>
      <c r="O12" s="38"/>
      <c r="P12" s="37"/>
      <c r="Q12" s="38"/>
      <c r="R12" s="37"/>
      <c r="S12" s="38"/>
      <c r="T12" s="37"/>
      <c r="U12" s="38"/>
      <c r="V12" s="37"/>
      <c r="W12" s="38"/>
      <c r="X12" s="171">
        <v>3</v>
      </c>
      <c r="Y12" s="172"/>
      <c r="Z12" s="37"/>
      <c r="AA12" s="38"/>
    </row>
    <row r="13" spans="1:27" ht="15.75" customHeight="1">
      <c r="A13" s="203"/>
      <c r="B13" s="178" t="s">
        <v>95</v>
      </c>
      <c r="C13" s="179"/>
      <c r="D13" s="179"/>
      <c r="E13" s="179"/>
      <c r="F13" s="179"/>
      <c r="G13" s="179"/>
      <c r="H13" s="179"/>
      <c r="I13" s="180"/>
      <c r="J13" s="37">
        <v>1</v>
      </c>
      <c r="K13" s="37">
        <v>1</v>
      </c>
      <c r="L13" s="171">
        <v>1</v>
      </c>
      <c r="M13" s="172"/>
      <c r="N13" s="171"/>
      <c r="O13" s="172"/>
      <c r="P13" s="171"/>
      <c r="Q13" s="172"/>
      <c r="R13" s="171"/>
      <c r="S13" s="172"/>
      <c r="T13" s="171"/>
      <c r="U13" s="172"/>
      <c r="V13" s="171"/>
      <c r="W13" s="172"/>
      <c r="X13" s="171"/>
      <c r="Y13" s="172"/>
      <c r="Z13" s="171"/>
      <c r="AA13" s="172"/>
    </row>
    <row r="14" spans="1:27" ht="15.75" customHeight="1">
      <c r="A14" s="203"/>
      <c r="B14" s="178" t="s">
        <v>96</v>
      </c>
      <c r="C14" s="179"/>
      <c r="D14" s="179"/>
      <c r="E14" s="179"/>
      <c r="F14" s="179"/>
      <c r="G14" s="179"/>
      <c r="H14" s="179"/>
      <c r="I14" s="180"/>
      <c r="J14" s="37">
        <v>1</v>
      </c>
      <c r="K14" s="37">
        <v>1</v>
      </c>
      <c r="L14" s="171"/>
      <c r="M14" s="172"/>
      <c r="N14" s="171">
        <v>1</v>
      </c>
      <c r="O14" s="172"/>
      <c r="P14" s="171"/>
      <c r="Q14" s="172"/>
      <c r="R14" s="171"/>
      <c r="S14" s="172"/>
      <c r="T14" s="171"/>
      <c r="U14" s="172"/>
      <c r="V14" s="171"/>
      <c r="W14" s="172"/>
      <c r="X14" s="171"/>
      <c r="Y14" s="172"/>
      <c r="Z14" s="171"/>
      <c r="AA14" s="172"/>
    </row>
    <row r="15" spans="1:27" ht="15.75" customHeight="1">
      <c r="A15" s="203"/>
      <c r="B15" s="178" t="s">
        <v>97</v>
      </c>
      <c r="C15" s="179"/>
      <c r="D15" s="179"/>
      <c r="E15" s="179"/>
      <c r="F15" s="179"/>
      <c r="G15" s="179"/>
      <c r="H15" s="179"/>
      <c r="I15" s="180"/>
      <c r="J15" s="37">
        <v>1</v>
      </c>
      <c r="K15" s="37">
        <v>1</v>
      </c>
      <c r="L15" s="171"/>
      <c r="M15" s="172"/>
      <c r="N15" s="171"/>
      <c r="O15" s="172"/>
      <c r="P15" s="171"/>
      <c r="Q15" s="172"/>
      <c r="R15" s="171">
        <v>1</v>
      </c>
      <c r="S15" s="172"/>
      <c r="T15" s="171"/>
      <c r="U15" s="172"/>
      <c r="V15" s="171"/>
      <c r="W15" s="172"/>
      <c r="X15" s="171"/>
      <c r="Y15" s="172"/>
      <c r="Z15" s="171"/>
      <c r="AA15" s="172"/>
    </row>
    <row r="16" spans="1:27" ht="15.75" customHeight="1">
      <c r="A16" s="203"/>
      <c r="B16" s="178" t="s">
        <v>98</v>
      </c>
      <c r="C16" s="179"/>
      <c r="D16" s="179"/>
      <c r="E16" s="179"/>
      <c r="F16" s="179"/>
      <c r="G16" s="179"/>
      <c r="H16" s="179"/>
      <c r="I16" s="180"/>
      <c r="J16" s="37">
        <v>1</v>
      </c>
      <c r="K16" s="37">
        <v>1</v>
      </c>
      <c r="L16" s="171"/>
      <c r="M16" s="172"/>
      <c r="N16" s="171"/>
      <c r="O16" s="172"/>
      <c r="P16" s="171">
        <v>1</v>
      </c>
      <c r="Q16" s="172"/>
      <c r="R16" s="171"/>
      <c r="S16" s="172"/>
      <c r="T16" s="171"/>
      <c r="U16" s="172"/>
      <c r="V16" s="171"/>
      <c r="W16" s="172"/>
      <c r="X16" s="171"/>
      <c r="Y16" s="172"/>
      <c r="Z16" s="171"/>
      <c r="AA16" s="172"/>
    </row>
    <row r="17" spans="1:27" ht="15.75" customHeight="1">
      <c r="A17" s="203"/>
      <c r="B17" s="178" t="s">
        <v>99</v>
      </c>
      <c r="C17" s="179"/>
      <c r="D17" s="179"/>
      <c r="E17" s="179"/>
      <c r="F17" s="179"/>
      <c r="G17" s="179"/>
      <c r="H17" s="179"/>
      <c r="I17" s="180"/>
      <c r="J17" s="37">
        <v>1</v>
      </c>
      <c r="K17" s="37">
        <v>1</v>
      </c>
      <c r="L17" s="171"/>
      <c r="M17" s="172"/>
      <c r="N17" s="171"/>
      <c r="O17" s="172"/>
      <c r="P17" s="171"/>
      <c r="Q17" s="172"/>
      <c r="R17" s="171"/>
      <c r="S17" s="172"/>
      <c r="T17" s="171">
        <v>1</v>
      </c>
      <c r="U17" s="172"/>
      <c r="V17" s="171"/>
      <c r="W17" s="172"/>
      <c r="X17" s="171"/>
      <c r="Y17" s="172"/>
      <c r="Z17" s="171"/>
      <c r="AA17" s="172"/>
    </row>
    <row r="18" spans="1:27" ht="15.75" customHeight="1">
      <c r="A18" s="203"/>
      <c r="B18" s="178" t="s">
        <v>100</v>
      </c>
      <c r="C18" s="179"/>
      <c r="D18" s="179"/>
      <c r="E18" s="179"/>
      <c r="F18" s="179"/>
      <c r="G18" s="179"/>
      <c r="H18" s="179"/>
      <c r="I18" s="180"/>
      <c r="J18" s="37">
        <v>2</v>
      </c>
      <c r="K18" s="37">
        <v>2</v>
      </c>
      <c r="L18" s="171"/>
      <c r="M18" s="172"/>
      <c r="N18" s="171">
        <v>2</v>
      </c>
      <c r="O18" s="172"/>
      <c r="P18" s="171"/>
      <c r="Q18" s="172"/>
      <c r="R18" s="171"/>
      <c r="S18" s="172"/>
      <c r="T18" s="171"/>
      <c r="U18" s="172"/>
      <c r="V18" s="171"/>
      <c r="W18" s="172"/>
      <c r="X18" s="171"/>
      <c r="Y18" s="172"/>
      <c r="Z18" s="171"/>
      <c r="AA18" s="172"/>
    </row>
    <row r="19" spans="1:27" ht="15.75" customHeight="1">
      <c r="A19" s="204"/>
      <c r="B19" s="178" t="s">
        <v>250</v>
      </c>
      <c r="C19" s="179"/>
      <c r="D19" s="179"/>
      <c r="E19" s="179"/>
      <c r="F19" s="179"/>
      <c r="G19" s="179"/>
      <c r="H19" s="179"/>
      <c r="I19" s="180"/>
      <c r="J19" s="37">
        <f>SUM(J6:J18)</f>
        <v>30</v>
      </c>
      <c r="K19" s="37">
        <v>30</v>
      </c>
      <c r="L19" s="171">
        <f>SUM(L6:L18)</f>
        <v>1.5</v>
      </c>
      <c r="M19" s="172"/>
      <c r="N19" s="171">
        <f>SUM(N6:N18)</f>
        <v>6</v>
      </c>
      <c r="O19" s="172"/>
      <c r="P19" s="171">
        <f>SUM(P6:P18)</f>
        <v>1</v>
      </c>
      <c r="Q19" s="172"/>
      <c r="R19" s="171">
        <f>SUM(R6:R18)</f>
        <v>1</v>
      </c>
      <c r="S19" s="172"/>
      <c r="T19" s="171">
        <f>SUM(T6:T18)</f>
        <v>1</v>
      </c>
      <c r="U19" s="172"/>
      <c r="V19" s="171">
        <f>SUM(V6:V18)</f>
        <v>4</v>
      </c>
      <c r="W19" s="172"/>
      <c r="X19" s="171">
        <f>SUM(X6:X18)</f>
        <v>3</v>
      </c>
      <c r="Y19" s="172"/>
      <c r="Z19" s="171">
        <f>SUM(Z6:Z18)</f>
        <v>12.5</v>
      </c>
      <c r="AA19" s="172"/>
    </row>
    <row r="20" spans="1:27" ht="15.75">
      <c r="A20" s="174" t="s">
        <v>27</v>
      </c>
      <c r="B20" s="175"/>
      <c r="C20" s="175"/>
      <c r="D20" s="175"/>
      <c r="E20" s="175"/>
      <c r="F20" s="175"/>
      <c r="G20" s="175"/>
      <c r="H20" s="175"/>
      <c r="I20" s="176"/>
      <c r="J20" s="37">
        <v>14</v>
      </c>
      <c r="K20" s="37"/>
      <c r="L20" s="171">
        <v>2</v>
      </c>
      <c r="M20" s="172"/>
      <c r="N20" s="171">
        <v>2</v>
      </c>
      <c r="O20" s="172"/>
      <c r="P20" s="171">
        <v>2</v>
      </c>
      <c r="Q20" s="172"/>
      <c r="R20" s="171">
        <v>2</v>
      </c>
      <c r="S20" s="172"/>
      <c r="T20" s="171">
        <v>2</v>
      </c>
      <c r="U20" s="172"/>
      <c r="V20" s="171">
        <v>2</v>
      </c>
      <c r="W20" s="172"/>
      <c r="X20" s="171">
        <v>2</v>
      </c>
      <c r="Y20" s="172"/>
      <c r="Z20" s="171"/>
      <c r="AA20" s="172"/>
    </row>
    <row r="21" spans="1:27" ht="15.75">
      <c r="A21" s="174" t="s">
        <v>29</v>
      </c>
      <c r="B21" s="175"/>
      <c r="C21" s="175"/>
      <c r="D21" s="175"/>
      <c r="E21" s="175"/>
      <c r="F21" s="175"/>
      <c r="G21" s="175"/>
      <c r="H21" s="175"/>
      <c r="I21" s="176"/>
      <c r="J21" s="37">
        <v>34</v>
      </c>
      <c r="K21" s="37"/>
      <c r="L21" s="171">
        <v>4</v>
      </c>
      <c r="M21" s="172"/>
      <c r="N21" s="171">
        <v>4</v>
      </c>
      <c r="O21" s="172"/>
      <c r="P21" s="171">
        <v>4</v>
      </c>
      <c r="Q21" s="172"/>
      <c r="R21" s="171">
        <v>7</v>
      </c>
      <c r="S21" s="172"/>
      <c r="T21" s="171">
        <v>4</v>
      </c>
      <c r="U21" s="172"/>
      <c r="V21" s="171">
        <v>7</v>
      </c>
      <c r="W21" s="172"/>
      <c r="X21" s="171">
        <v>4</v>
      </c>
      <c r="Y21" s="172"/>
      <c r="Z21" s="171"/>
      <c r="AA21" s="172"/>
    </row>
    <row r="22" spans="1:27" ht="15.75">
      <c r="A22" s="174" t="s">
        <v>30</v>
      </c>
      <c r="B22" s="175"/>
      <c r="C22" s="175"/>
      <c r="D22" s="175"/>
      <c r="E22" s="175"/>
      <c r="F22" s="175"/>
      <c r="G22" s="175"/>
      <c r="H22" s="175"/>
      <c r="I22" s="176"/>
      <c r="J22" s="37">
        <v>7</v>
      </c>
      <c r="K22" s="37"/>
      <c r="L22" s="171">
        <v>1</v>
      </c>
      <c r="M22" s="172"/>
      <c r="N22" s="171">
        <v>1</v>
      </c>
      <c r="O22" s="172"/>
      <c r="P22" s="171">
        <v>1</v>
      </c>
      <c r="Q22" s="172"/>
      <c r="R22" s="171">
        <v>1</v>
      </c>
      <c r="S22" s="172"/>
      <c r="T22" s="171">
        <v>1</v>
      </c>
      <c r="U22" s="172"/>
      <c r="V22" s="171">
        <v>1</v>
      </c>
      <c r="W22" s="172"/>
      <c r="X22" s="171">
        <v>1</v>
      </c>
      <c r="Y22" s="172"/>
      <c r="Z22" s="171"/>
      <c r="AA22" s="172"/>
    </row>
    <row r="23" spans="1:27" ht="15.75">
      <c r="A23" s="174" t="s">
        <v>31</v>
      </c>
      <c r="B23" s="175"/>
      <c r="C23" s="175"/>
      <c r="D23" s="175"/>
      <c r="E23" s="175"/>
      <c r="F23" s="175"/>
      <c r="G23" s="175"/>
      <c r="H23" s="175"/>
      <c r="I23" s="176"/>
      <c r="J23" s="37">
        <v>196</v>
      </c>
      <c r="K23" s="37">
        <f>K5+K19</f>
        <v>180</v>
      </c>
      <c r="L23" s="171">
        <f>SUM(L5,L19,L20,L21,L22)</f>
        <v>24.5</v>
      </c>
      <c r="M23" s="172"/>
      <c r="N23" s="171">
        <f>SUM(N5,N19,N20,N21,N22)</f>
        <v>29</v>
      </c>
      <c r="O23" s="172"/>
      <c r="P23" s="171">
        <f>SUM(P5,P19,P20,P21,P22)</f>
        <v>24</v>
      </c>
      <c r="Q23" s="172"/>
      <c r="R23" s="171">
        <f>SUM(R5,R19,R20,R21,R22)</f>
        <v>27</v>
      </c>
      <c r="S23" s="172"/>
      <c r="T23" s="171">
        <f>SUM(T5,T19,T20,T21,T22)</f>
        <v>24</v>
      </c>
      <c r="U23" s="172"/>
      <c r="V23" s="171">
        <f>SUM(V5,V19,V20,V21,V22)</f>
        <v>30</v>
      </c>
      <c r="W23" s="172"/>
      <c r="X23" s="171">
        <f>SUM(X5,X19,X20,X21,X22)</f>
        <v>26</v>
      </c>
      <c r="Y23" s="172"/>
      <c r="Z23" s="171">
        <f>SUM(Z5,Z19,Z20,Z21,Z22)</f>
        <v>12.5</v>
      </c>
      <c r="AA23" s="172"/>
    </row>
    <row r="24" spans="2:20" ht="15">
      <c r="B24" s="18"/>
      <c r="D24" s="19"/>
      <c r="E24" s="20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2:20" ht="15">
      <c r="B25" s="18"/>
      <c r="D25" s="19"/>
      <c r="E25" s="20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2:20" ht="15">
      <c r="B26" s="18"/>
      <c r="D26" s="19"/>
      <c r="E26" s="20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2:20" ht="15">
      <c r="B27" s="18"/>
      <c r="D27" s="19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2:20" ht="15">
      <c r="B28" s="18"/>
      <c r="D28" s="19"/>
      <c r="E28" s="20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7" ht="18.75">
      <c r="A29" s="177" t="s">
        <v>32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</row>
    <row r="30" spans="1:27" ht="14.25">
      <c r="A30" s="173" t="s">
        <v>33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</row>
    <row r="31" spans="1:27" ht="42.75">
      <c r="A31" s="24" t="s">
        <v>34</v>
      </c>
      <c r="B31" s="24" t="s">
        <v>35</v>
      </c>
      <c r="C31" s="24" t="s">
        <v>36</v>
      </c>
      <c r="D31" s="24" t="s">
        <v>37</v>
      </c>
      <c r="E31" s="24" t="s">
        <v>38</v>
      </c>
      <c r="F31" s="24" t="s">
        <v>39</v>
      </c>
      <c r="G31" s="24" t="s">
        <v>40</v>
      </c>
      <c r="H31" s="24" t="s">
        <v>41</v>
      </c>
      <c r="I31" s="24" t="s">
        <v>42</v>
      </c>
      <c r="J31" s="24" t="s">
        <v>43</v>
      </c>
      <c r="K31" s="24" t="s">
        <v>44</v>
      </c>
      <c r="L31" s="24" t="s">
        <v>45</v>
      </c>
      <c r="M31" s="24" t="s">
        <v>46</v>
      </c>
      <c r="N31" s="24" t="s">
        <v>47</v>
      </c>
      <c r="O31" s="24" t="s">
        <v>48</v>
      </c>
      <c r="P31" s="24" t="s">
        <v>49</v>
      </c>
      <c r="Q31" s="24" t="s">
        <v>50</v>
      </c>
      <c r="R31" s="24" t="s">
        <v>51</v>
      </c>
      <c r="S31" s="24" t="s">
        <v>52</v>
      </c>
      <c r="T31" s="24" t="s">
        <v>53</v>
      </c>
      <c r="U31" s="24" t="s">
        <v>54</v>
      </c>
      <c r="V31" s="24" t="s">
        <v>55</v>
      </c>
      <c r="W31" s="24" t="s">
        <v>56</v>
      </c>
      <c r="X31" s="24" t="s">
        <v>57</v>
      </c>
      <c r="Y31" s="24" t="s">
        <v>58</v>
      </c>
      <c r="Z31" s="24" t="s">
        <v>59</v>
      </c>
      <c r="AA31" s="24" t="s">
        <v>60</v>
      </c>
    </row>
    <row r="32" spans="1:27" ht="14.25">
      <c r="A32" s="173" t="s">
        <v>36</v>
      </c>
      <c r="B32" s="25">
        <v>1</v>
      </c>
      <c r="C32" s="26" t="s">
        <v>61</v>
      </c>
      <c r="D32" s="27" t="s">
        <v>62</v>
      </c>
      <c r="E32" s="27" t="s">
        <v>63</v>
      </c>
      <c r="F32" s="27" t="s">
        <v>63</v>
      </c>
      <c r="G32" s="27" t="s">
        <v>63</v>
      </c>
      <c r="H32" s="27" t="s">
        <v>63</v>
      </c>
      <c r="I32" s="27" t="s">
        <v>63</v>
      </c>
      <c r="J32" s="27" t="s">
        <v>63</v>
      </c>
      <c r="K32" s="27" t="s">
        <v>63</v>
      </c>
      <c r="L32" s="27" t="s">
        <v>63</v>
      </c>
      <c r="M32" s="27" t="s">
        <v>63</v>
      </c>
      <c r="N32" s="27" t="s">
        <v>63</v>
      </c>
      <c r="O32" s="27" t="s">
        <v>63</v>
      </c>
      <c r="P32" s="27" t="s">
        <v>63</v>
      </c>
      <c r="Q32" s="27"/>
      <c r="R32" s="27" t="s">
        <v>64</v>
      </c>
      <c r="S32" s="27" t="s">
        <v>64</v>
      </c>
      <c r="T32" s="27"/>
      <c r="U32" s="27"/>
      <c r="V32" s="27"/>
      <c r="W32" s="27"/>
      <c r="X32" s="27"/>
      <c r="Y32" s="27"/>
      <c r="Z32" s="27"/>
      <c r="AA32" s="27"/>
    </row>
    <row r="33" spans="1:27" ht="14.25">
      <c r="A33" s="173"/>
      <c r="B33" s="25">
        <v>2</v>
      </c>
      <c r="C33" s="27" t="s">
        <v>63</v>
      </c>
      <c r="D33" s="27" t="s">
        <v>63</v>
      </c>
      <c r="E33" s="27" t="s">
        <v>63</v>
      </c>
      <c r="F33" s="27" t="s">
        <v>63</v>
      </c>
      <c r="G33" s="27" t="s">
        <v>63</v>
      </c>
      <c r="H33" s="27" t="s">
        <v>63</v>
      </c>
      <c r="I33" s="27" t="s">
        <v>63</v>
      </c>
      <c r="J33" s="27" t="s">
        <v>63</v>
      </c>
      <c r="K33" s="27" t="s">
        <v>63</v>
      </c>
      <c r="L33" s="27" t="s">
        <v>63</v>
      </c>
      <c r="M33" s="27" t="s">
        <v>63</v>
      </c>
      <c r="N33" s="27" t="s">
        <v>63</v>
      </c>
      <c r="O33" s="27" t="s">
        <v>63</v>
      </c>
      <c r="P33" s="27" t="s">
        <v>63</v>
      </c>
      <c r="Q33" s="27"/>
      <c r="R33" s="27"/>
      <c r="S33" s="27" t="s">
        <v>64</v>
      </c>
      <c r="T33" s="27" t="s">
        <v>64</v>
      </c>
      <c r="U33" s="27"/>
      <c r="V33" s="27"/>
      <c r="W33" s="27"/>
      <c r="X33" s="27"/>
      <c r="Y33" s="27" t="s">
        <v>65</v>
      </c>
      <c r="Z33" s="27" t="s">
        <v>65</v>
      </c>
      <c r="AA33" s="27" t="s">
        <v>65</v>
      </c>
    </row>
    <row r="34" spans="1:27" ht="14.25">
      <c r="A34" s="173" t="s">
        <v>37</v>
      </c>
      <c r="B34" s="25">
        <v>3</v>
      </c>
      <c r="C34" s="27" t="s">
        <v>63</v>
      </c>
      <c r="D34" s="27" t="s">
        <v>63</v>
      </c>
      <c r="E34" s="27" t="s">
        <v>63</v>
      </c>
      <c r="F34" s="27" t="s">
        <v>63</v>
      </c>
      <c r="G34" s="27" t="s">
        <v>63</v>
      </c>
      <c r="H34" s="27" t="s">
        <v>63</v>
      </c>
      <c r="I34" s="27" t="s">
        <v>63</v>
      </c>
      <c r="J34" s="27" t="s">
        <v>63</v>
      </c>
      <c r="K34" s="27" t="s">
        <v>63</v>
      </c>
      <c r="L34" s="27" t="s">
        <v>63</v>
      </c>
      <c r="M34" s="27" t="s">
        <v>63</v>
      </c>
      <c r="N34" s="27" t="s">
        <v>63</v>
      </c>
      <c r="O34" s="27" t="s">
        <v>63</v>
      </c>
      <c r="P34" s="27" t="s">
        <v>63</v>
      </c>
      <c r="Q34" s="27"/>
      <c r="R34" s="27" t="s">
        <v>64</v>
      </c>
      <c r="S34" s="27" t="s">
        <v>64</v>
      </c>
      <c r="T34" s="27"/>
      <c r="U34" s="27"/>
      <c r="V34" s="27"/>
      <c r="W34" s="27"/>
      <c r="X34" s="27"/>
      <c r="Y34" s="27"/>
      <c r="Z34" s="27"/>
      <c r="AA34" s="27"/>
    </row>
    <row r="35" spans="1:27" ht="14.25">
      <c r="A35" s="173"/>
      <c r="B35" s="25">
        <v>4</v>
      </c>
      <c r="C35" s="27" t="s">
        <v>63</v>
      </c>
      <c r="D35" s="27" t="s">
        <v>63</v>
      </c>
      <c r="E35" s="27" t="s">
        <v>63</v>
      </c>
      <c r="F35" s="27" t="s">
        <v>63</v>
      </c>
      <c r="G35" s="27" t="s">
        <v>63</v>
      </c>
      <c r="H35" s="27" t="s">
        <v>63</v>
      </c>
      <c r="I35" s="27" t="s">
        <v>63</v>
      </c>
      <c r="J35" s="27" t="s">
        <v>63</v>
      </c>
      <c r="K35" s="27" t="s">
        <v>63</v>
      </c>
      <c r="L35" s="27" t="s">
        <v>63</v>
      </c>
      <c r="M35" s="27" t="s">
        <v>63</v>
      </c>
      <c r="N35" s="27" t="s">
        <v>63</v>
      </c>
      <c r="O35" s="27" t="s">
        <v>63</v>
      </c>
      <c r="P35" s="27"/>
      <c r="Q35" s="27"/>
      <c r="R35" s="27"/>
      <c r="S35" s="27" t="s">
        <v>64</v>
      </c>
      <c r="T35" s="27" t="s">
        <v>64</v>
      </c>
      <c r="U35" s="27"/>
      <c r="V35" s="27"/>
      <c r="W35" s="27"/>
      <c r="X35" s="27"/>
      <c r="Y35" s="27"/>
      <c r="Z35" s="27"/>
      <c r="AA35" s="27"/>
    </row>
    <row r="36" spans="1:27" ht="14.25">
      <c r="A36" s="173" t="s">
        <v>38</v>
      </c>
      <c r="B36" s="25">
        <v>5</v>
      </c>
      <c r="C36" s="27" t="s">
        <v>63</v>
      </c>
      <c r="D36" s="27" t="s">
        <v>63</v>
      </c>
      <c r="E36" s="27" t="s">
        <v>63</v>
      </c>
      <c r="F36" s="27" t="s">
        <v>63</v>
      </c>
      <c r="G36" s="27" t="s">
        <v>63</v>
      </c>
      <c r="H36" s="27" t="s">
        <v>63</v>
      </c>
      <c r="I36" s="27" t="s">
        <v>63</v>
      </c>
      <c r="J36" s="27" t="s">
        <v>63</v>
      </c>
      <c r="K36" s="27" t="s">
        <v>63</v>
      </c>
      <c r="L36" s="27" t="s">
        <v>63</v>
      </c>
      <c r="M36" s="27" t="s">
        <v>63</v>
      </c>
      <c r="N36" s="27" t="s">
        <v>63</v>
      </c>
      <c r="O36" s="27" t="s">
        <v>63</v>
      </c>
      <c r="P36" s="28"/>
      <c r="Q36" s="27"/>
      <c r="R36" s="27" t="s">
        <v>64</v>
      </c>
      <c r="S36" s="27" t="s">
        <v>64</v>
      </c>
      <c r="T36" s="27"/>
      <c r="U36" s="27"/>
      <c r="V36" s="27"/>
      <c r="W36" s="27"/>
      <c r="X36" s="27"/>
      <c r="Y36" s="27"/>
      <c r="Z36" s="27"/>
      <c r="AA36" s="27"/>
    </row>
    <row r="37" spans="1:27" ht="14.25">
      <c r="A37" s="173"/>
      <c r="B37" s="25">
        <v>6</v>
      </c>
      <c r="C37" s="27" t="s">
        <v>63</v>
      </c>
      <c r="D37" s="27" t="s">
        <v>63</v>
      </c>
      <c r="E37" s="27" t="s">
        <v>63</v>
      </c>
      <c r="F37" s="27" t="s">
        <v>63</v>
      </c>
      <c r="G37" s="27" t="s">
        <v>63</v>
      </c>
      <c r="H37" s="27" t="s">
        <v>63</v>
      </c>
      <c r="I37" s="27" t="s">
        <v>63</v>
      </c>
      <c r="J37" s="27" t="s">
        <v>63</v>
      </c>
      <c r="K37" s="27" t="s">
        <v>63</v>
      </c>
      <c r="L37" s="27" t="s">
        <v>63</v>
      </c>
      <c r="M37" s="27" t="s">
        <v>63</v>
      </c>
      <c r="N37" s="27" t="s">
        <v>63</v>
      </c>
      <c r="O37" s="27" t="s">
        <v>63</v>
      </c>
      <c r="P37" s="27"/>
      <c r="Q37" s="28"/>
      <c r="R37" s="27"/>
      <c r="S37" s="27" t="s">
        <v>64</v>
      </c>
      <c r="T37" s="27" t="s">
        <v>64</v>
      </c>
      <c r="U37" s="28" t="s">
        <v>66</v>
      </c>
      <c r="V37" s="28" t="s">
        <v>66</v>
      </c>
      <c r="W37" s="28" t="s">
        <v>66</v>
      </c>
      <c r="X37" s="28" t="s">
        <v>66</v>
      </c>
      <c r="Y37" s="27"/>
      <c r="Z37" s="27"/>
      <c r="AA37" s="27"/>
    </row>
    <row r="38" spans="1:27" ht="14.25">
      <c r="A38" s="173" t="s">
        <v>39</v>
      </c>
      <c r="B38" s="25">
        <v>7</v>
      </c>
      <c r="C38" s="27" t="s">
        <v>63</v>
      </c>
      <c r="D38" s="27" t="s">
        <v>63</v>
      </c>
      <c r="E38" s="27" t="s">
        <v>63</v>
      </c>
      <c r="F38" s="27" t="s">
        <v>63</v>
      </c>
      <c r="G38" s="27" t="s">
        <v>63</v>
      </c>
      <c r="H38" s="27" t="s">
        <v>63</v>
      </c>
      <c r="I38" s="27" t="s">
        <v>63</v>
      </c>
      <c r="J38" s="27" t="s">
        <v>63</v>
      </c>
      <c r="K38" s="27" t="s">
        <v>63</v>
      </c>
      <c r="L38" s="27" t="s">
        <v>63</v>
      </c>
      <c r="M38" s="27" t="s">
        <v>63</v>
      </c>
      <c r="N38" s="27" t="s">
        <v>63</v>
      </c>
      <c r="O38" s="27" t="s">
        <v>63</v>
      </c>
      <c r="P38" s="27"/>
      <c r="Q38" s="27"/>
      <c r="R38" s="27" t="s">
        <v>64</v>
      </c>
      <c r="S38" s="27" t="s">
        <v>64</v>
      </c>
      <c r="T38" s="27"/>
      <c r="U38" s="27"/>
      <c r="V38" s="27"/>
      <c r="W38" s="27"/>
      <c r="X38" s="27"/>
      <c r="Y38" s="27"/>
      <c r="Z38" s="27"/>
      <c r="AA38" s="27"/>
    </row>
    <row r="39" spans="1:27" ht="14.25">
      <c r="A39" s="173"/>
      <c r="B39" s="25">
        <v>8</v>
      </c>
      <c r="C39" s="27"/>
      <c r="D39" s="27"/>
      <c r="E39" s="27"/>
      <c r="F39" s="27"/>
      <c r="G39" s="27" t="s">
        <v>67</v>
      </c>
      <c r="H39" s="27" t="s">
        <v>67</v>
      </c>
      <c r="I39" s="27" t="s">
        <v>67</v>
      </c>
      <c r="J39" s="27" t="s">
        <v>67</v>
      </c>
      <c r="K39" s="27" t="s">
        <v>67</v>
      </c>
      <c r="L39" s="27" t="s">
        <v>67</v>
      </c>
      <c r="M39" s="27" t="s">
        <v>67</v>
      </c>
      <c r="N39" s="27" t="s">
        <v>67</v>
      </c>
      <c r="O39" s="27" t="s">
        <v>67</v>
      </c>
      <c r="P39" s="27" t="s">
        <v>67</v>
      </c>
      <c r="Q39" s="26" t="s">
        <v>68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4.25">
      <c r="A40" s="206" t="s">
        <v>69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</row>
    <row r="41" spans="1:27" ht="14.25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</row>
  </sheetData>
  <sheetProtection/>
  <mergeCells count="181">
    <mergeCell ref="P17:Q17"/>
    <mergeCell ref="N17:O17"/>
    <mergeCell ref="L17:M17"/>
    <mergeCell ref="B17:I17"/>
    <mergeCell ref="L15:M15"/>
    <mergeCell ref="N15:O15"/>
    <mergeCell ref="P15:Q15"/>
    <mergeCell ref="B15:I15"/>
    <mergeCell ref="P16:Q16"/>
    <mergeCell ref="R15:S15"/>
    <mergeCell ref="T15:U15"/>
    <mergeCell ref="V15:W15"/>
    <mergeCell ref="X15:Y15"/>
    <mergeCell ref="Z15:AA15"/>
    <mergeCell ref="Z17:AA17"/>
    <mergeCell ref="X17:Y17"/>
    <mergeCell ref="V17:W17"/>
    <mergeCell ref="Z16:AA16"/>
    <mergeCell ref="R17:S17"/>
    <mergeCell ref="A40:AA41"/>
    <mergeCell ref="Z22:AA22"/>
    <mergeCell ref="A23:I23"/>
    <mergeCell ref="L23:M23"/>
    <mergeCell ref="N23:O23"/>
    <mergeCell ref="P23:Q23"/>
    <mergeCell ref="R23:S23"/>
    <mergeCell ref="T23:U23"/>
    <mergeCell ref="V23:W23"/>
    <mergeCell ref="X23:Y23"/>
    <mergeCell ref="V21:W21"/>
    <mergeCell ref="X21:Y21"/>
    <mergeCell ref="Z21:AA21"/>
    <mergeCell ref="R20:S20"/>
    <mergeCell ref="Z23:AA23"/>
    <mergeCell ref="R22:S22"/>
    <mergeCell ref="T22:U22"/>
    <mergeCell ref="V22:W22"/>
    <mergeCell ref="X22:Y22"/>
    <mergeCell ref="T19:U19"/>
    <mergeCell ref="V19:W19"/>
    <mergeCell ref="X19:Y19"/>
    <mergeCell ref="Z19:AA19"/>
    <mergeCell ref="Z20:AA20"/>
    <mergeCell ref="L21:M21"/>
    <mergeCell ref="N21:O21"/>
    <mergeCell ref="P21:Q21"/>
    <mergeCell ref="R21:S21"/>
    <mergeCell ref="T21:U21"/>
    <mergeCell ref="T14:U14"/>
    <mergeCell ref="V14:W14"/>
    <mergeCell ref="X14:Y14"/>
    <mergeCell ref="Z14:AA14"/>
    <mergeCell ref="Z18:AA18"/>
    <mergeCell ref="B19:I19"/>
    <mergeCell ref="L19:M19"/>
    <mergeCell ref="N19:O19"/>
    <mergeCell ref="P19:Q19"/>
    <mergeCell ref="R19:S19"/>
    <mergeCell ref="L13:M13"/>
    <mergeCell ref="N13:O13"/>
    <mergeCell ref="P13:Q13"/>
    <mergeCell ref="R13:S13"/>
    <mergeCell ref="P14:Q14"/>
    <mergeCell ref="R14:S14"/>
    <mergeCell ref="R11:S11"/>
    <mergeCell ref="T11:U11"/>
    <mergeCell ref="V11:W11"/>
    <mergeCell ref="X11:Y11"/>
    <mergeCell ref="Z11:AA11"/>
    <mergeCell ref="T13:U13"/>
    <mergeCell ref="V13:W13"/>
    <mergeCell ref="X13:Y13"/>
    <mergeCell ref="Z13:AA13"/>
    <mergeCell ref="X12:Y12"/>
    <mergeCell ref="R10:S10"/>
    <mergeCell ref="T10:U10"/>
    <mergeCell ref="V10:W10"/>
    <mergeCell ref="X10:Y10"/>
    <mergeCell ref="Z10:AA10"/>
    <mergeCell ref="R9:S9"/>
    <mergeCell ref="V9:W9"/>
    <mergeCell ref="X9:Y9"/>
    <mergeCell ref="T8:U8"/>
    <mergeCell ref="V8:W8"/>
    <mergeCell ref="X8:Y8"/>
    <mergeCell ref="Z9:AA9"/>
    <mergeCell ref="A6:A19"/>
    <mergeCell ref="L6:M6"/>
    <mergeCell ref="N6:O6"/>
    <mergeCell ref="P6:Q6"/>
    <mergeCell ref="R6:S6"/>
    <mergeCell ref="T6:U6"/>
    <mergeCell ref="T9:U9"/>
    <mergeCell ref="L10:M10"/>
    <mergeCell ref="N10:O10"/>
    <mergeCell ref="P10:Q10"/>
    <mergeCell ref="P3:S3"/>
    <mergeCell ref="T3:W3"/>
    <mergeCell ref="X3:AA3"/>
    <mergeCell ref="L4:M4"/>
    <mergeCell ref="Z8:AA8"/>
    <mergeCell ref="Z5:AA5"/>
    <mergeCell ref="V6:W6"/>
    <mergeCell ref="X6:Y6"/>
    <mergeCell ref="B9:I9"/>
    <mergeCell ref="L8:M8"/>
    <mergeCell ref="N8:O8"/>
    <mergeCell ref="P8:Q8"/>
    <mergeCell ref="Z7:AA7"/>
    <mergeCell ref="A1:AA1"/>
    <mergeCell ref="A2:J2"/>
    <mergeCell ref="J3:J4"/>
    <mergeCell ref="K3:K4"/>
    <mergeCell ref="L3:O3"/>
    <mergeCell ref="R4:S4"/>
    <mergeCell ref="T4:U4"/>
    <mergeCell ref="V4:W4"/>
    <mergeCell ref="X4:Y4"/>
    <mergeCell ref="N4:O4"/>
    <mergeCell ref="B13:I13"/>
    <mergeCell ref="A3:I4"/>
    <mergeCell ref="P4:Q4"/>
    <mergeCell ref="B6:I6"/>
    <mergeCell ref="B8:I8"/>
    <mergeCell ref="B7:I7"/>
    <mergeCell ref="Z4:AA4"/>
    <mergeCell ref="A5:I5"/>
    <mergeCell ref="L5:M5"/>
    <mergeCell ref="N5:O5"/>
    <mergeCell ref="P5:Q5"/>
    <mergeCell ref="R5:S5"/>
    <mergeCell ref="T5:U5"/>
    <mergeCell ref="V5:W5"/>
    <mergeCell ref="X5:Y5"/>
    <mergeCell ref="R8:S8"/>
    <mergeCell ref="B10:I10"/>
    <mergeCell ref="B11:I11"/>
    <mergeCell ref="B12:I12"/>
    <mergeCell ref="L9:M9"/>
    <mergeCell ref="N9:O9"/>
    <mergeCell ref="P9:Q9"/>
    <mergeCell ref="L11:M11"/>
    <mergeCell ref="N11:O11"/>
    <mergeCell ref="P11:Q11"/>
    <mergeCell ref="R16:S16"/>
    <mergeCell ref="T16:U16"/>
    <mergeCell ref="V16:W16"/>
    <mergeCell ref="X16:Y16"/>
    <mergeCell ref="B14:I14"/>
    <mergeCell ref="B16:I16"/>
    <mergeCell ref="L16:M16"/>
    <mergeCell ref="N16:O16"/>
    <mergeCell ref="L14:M14"/>
    <mergeCell ref="N14:O14"/>
    <mergeCell ref="R18:S18"/>
    <mergeCell ref="T18:U18"/>
    <mergeCell ref="V18:W18"/>
    <mergeCell ref="X18:Y18"/>
    <mergeCell ref="B18:I18"/>
    <mergeCell ref="L18:M18"/>
    <mergeCell ref="N18:O18"/>
    <mergeCell ref="P18:Q18"/>
    <mergeCell ref="T17:U17"/>
    <mergeCell ref="A29:AA29"/>
    <mergeCell ref="A30:AA30"/>
    <mergeCell ref="T20:U20"/>
    <mergeCell ref="V20:W20"/>
    <mergeCell ref="X20:Y20"/>
    <mergeCell ref="A21:I21"/>
    <mergeCell ref="A20:I20"/>
    <mergeCell ref="L20:M20"/>
    <mergeCell ref="N20:O20"/>
    <mergeCell ref="P20:Q20"/>
    <mergeCell ref="A38:A39"/>
    <mergeCell ref="A34:A35"/>
    <mergeCell ref="A36:A37"/>
    <mergeCell ref="A32:A33"/>
    <mergeCell ref="A22:I22"/>
    <mergeCell ref="L22:M22"/>
    <mergeCell ref="N22:O22"/>
    <mergeCell ref="P22:Q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28" sqref="B28"/>
    </sheetView>
  </sheetViews>
  <sheetFormatPr defaultColWidth="9.00390625" defaultRowHeight="14.25"/>
  <cols>
    <col min="1" max="1" width="11.875" style="0" customWidth="1"/>
    <col min="2" max="2" width="19.25390625" style="0" customWidth="1"/>
    <col min="3" max="3" width="14.50390625" style="0" customWidth="1"/>
    <col min="4" max="4" width="30.50390625" style="0" customWidth="1"/>
  </cols>
  <sheetData>
    <row r="1" spans="1:4" ht="18.75">
      <c r="A1" s="212" t="s">
        <v>102</v>
      </c>
      <c r="B1" s="212"/>
      <c r="C1" s="212"/>
      <c r="D1" s="212"/>
    </row>
    <row r="2" spans="1:4" ht="21.75" customHeight="1">
      <c r="A2" s="213" t="s">
        <v>103</v>
      </c>
      <c r="B2" s="213"/>
      <c r="C2" s="213"/>
      <c r="D2" s="213"/>
    </row>
    <row r="3" spans="1:4" ht="49.5" customHeight="1">
      <c r="A3" s="211" t="s">
        <v>70</v>
      </c>
      <c r="B3" s="211"/>
      <c r="C3" s="211"/>
      <c r="D3" s="53" t="s">
        <v>71</v>
      </c>
    </row>
    <row r="4" spans="1:4" ht="33.75" customHeight="1">
      <c r="A4" s="214" t="s">
        <v>83</v>
      </c>
      <c r="B4" s="211" t="s">
        <v>84</v>
      </c>
      <c r="C4" s="55" t="s">
        <v>85</v>
      </c>
      <c r="D4" s="59">
        <v>75</v>
      </c>
    </row>
    <row r="5" spans="1:4" ht="29.25" customHeight="1">
      <c r="A5" s="215"/>
      <c r="B5" s="211"/>
      <c r="C5" s="29" t="s">
        <v>79</v>
      </c>
      <c r="D5" s="59">
        <v>6</v>
      </c>
    </row>
    <row r="6" spans="1:4" ht="33" customHeight="1">
      <c r="A6" s="215"/>
      <c r="B6" s="53" t="s">
        <v>86</v>
      </c>
      <c r="C6" s="29" t="s">
        <v>85</v>
      </c>
      <c r="D6" s="59">
        <v>16</v>
      </c>
    </row>
    <row r="7" spans="1:4" ht="33" customHeight="1">
      <c r="A7" s="215"/>
      <c r="B7" s="53" t="s">
        <v>87</v>
      </c>
      <c r="C7" s="29" t="s">
        <v>85</v>
      </c>
      <c r="D7" s="59">
        <v>20</v>
      </c>
    </row>
    <row r="8" spans="1:4" ht="33" customHeight="1">
      <c r="A8" s="215"/>
      <c r="B8" s="53" t="s">
        <v>88</v>
      </c>
      <c r="C8" s="29" t="s">
        <v>80</v>
      </c>
      <c r="D8" s="59">
        <v>12</v>
      </c>
    </row>
    <row r="9" spans="1:4" ht="33" customHeight="1">
      <c r="A9" s="215"/>
      <c r="B9" s="53" t="s">
        <v>93</v>
      </c>
      <c r="C9" s="29" t="s">
        <v>80</v>
      </c>
      <c r="D9" s="59">
        <v>21</v>
      </c>
    </row>
    <row r="10" spans="1:4" ht="33" customHeight="1">
      <c r="A10" s="207" t="s">
        <v>89</v>
      </c>
      <c r="B10" s="208"/>
      <c r="C10" s="23" t="s">
        <v>85</v>
      </c>
      <c r="D10" s="59">
        <v>25</v>
      </c>
    </row>
    <row r="11" spans="1:4" ht="33" customHeight="1">
      <c r="A11" s="209"/>
      <c r="B11" s="210"/>
      <c r="C11" s="23" t="s">
        <v>80</v>
      </c>
      <c r="D11" s="59">
        <v>5</v>
      </c>
    </row>
    <row r="12" spans="1:4" ht="34.5" customHeight="1">
      <c r="A12" s="211" t="s">
        <v>90</v>
      </c>
      <c r="B12" s="211"/>
      <c r="C12" s="211"/>
      <c r="D12" s="23">
        <f>SUM(D3:D11)</f>
        <v>180</v>
      </c>
    </row>
  </sheetData>
  <sheetProtection/>
  <mergeCells count="7">
    <mergeCell ref="A10:B11"/>
    <mergeCell ref="A12:C12"/>
    <mergeCell ref="A1:D1"/>
    <mergeCell ref="A2:D2"/>
    <mergeCell ref="A3:C3"/>
    <mergeCell ref="A4:A9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2011-11-03T07:36:53Z</cp:lastPrinted>
  <dcterms:created xsi:type="dcterms:W3CDTF">1996-12-17T01:32:42Z</dcterms:created>
  <dcterms:modified xsi:type="dcterms:W3CDTF">2012-06-12T08:14:42Z</dcterms:modified>
  <cp:category/>
  <cp:version/>
  <cp:contentType/>
  <cp:contentStatus/>
</cp:coreProperties>
</file>